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大野　徹\Desktop\"/>
    </mc:Choice>
  </mc:AlternateContent>
  <xr:revisionPtr revIDLastSave="0" documentId="8_{BE879974-DBA3-4C39-AAE4-37156C0B2F5C}" xr6:coauthVersionLast="47" xr6:coauthVersionMax="47" xr10:uidLastSave="{00000000-0000-0000-0000-000000000000}"/>
  <bookViews>
    <workbookView xWindow="-110" yWindow="-110" windowWidth="19420" windowHeight="10300" tabRatio="794" firstSheet="3" activeTab="7" xr2:uid="{D3BAF40C-0B24-4265-8011-C1A4E25F5923}"/>
  </bookViews>
  <sheets>
    <sheet name="形骸化チェックリスト (2)" sheetId="17" state="hidden" r:id="rId1"/>
    <sheet name="形骸化チェックリスト (20260302)" sheetId="18" state="hidden" r:id="rId2"/>
    <sheet name="形骸化チェックリスト（塚本様修正・加筆）" sheetId="19" state="hidden" r:id="rId3"/>
    <sheet name="実効性向上チェックリスト" sheetId="14" r:id="rId4"/>
    <sheet name="形骸化チェックリスト【修正版】 (2)" sheetId="13" state="hidden" r:id="rId5"/>
    <sheet name="形骸化チェックリスト【修正版】" sheetId="12" state="hidden" r:id="rId6"/>
    <sheet name="形骸化チェックリスト旧" sheetId="4" state="hidden" r:id="rId7"/>
    <sheet name="改善判定シート" sheetId="5" r:id="rId8"/>
    <sheet name="改善優先度1位レポ" sheetId="8" r:id="rId9"/>
    <sheet name="改善優先度2位レポ" sheetId="6" r:id="rId10"/>
    <sheet name="改善優先度3位レポ" sheetId="9" r:id="rId11"/>
    <sheet name="改善優先度4位レポ" sheetId="10" r:id="rId12"/>
    <sheet name="改善優先度5位レポ" sheetId="11" r:id="rId13"/>
    <sheet name="改善優先度レポフォーム" sheetId="15" r:id="rId14"/>
  </sheets>
  <definedNames>
    <definedName name="_xlnm._FilterDatabase" localSheetId="0" hidden="1">'形骸化チェックリスト (2)'!$C$9:$N$105</definedName>
    <definedName name="_xlnm._FilterDatabase" localSheetId="1" hidden="1">'形骸化チェックリスト (20260302)'!$C$9:$N$105</definedName>
    <definedName name="_xlnm._FilterDatabase" localSheetId="2" hidden="1">'形骸化チェックリスト（塚本様修正・加筆）'!$C$9:$N$105</definedName>
    <definedName name="_xlnm._FilterDatabase" localSheetId="5" hidden="1">形骸化チェックリスト【修正版】!$B$9:$M$129</definedName>
    <definedName name="_xlnm._FilterDatabase" localSheetId="4" hidden="1">'形骸化チェックリスト【修正版】 (2)'!$B$9:$M$129</definedName>
    <definedName name="_xlnm._FilterDatabase" localSheetId="6" hidden="1">形骸化チェックリスト旧!$B$9:$M$129</definedName>
    <definedName name="_xlnm._FilterDatabase" localSheetId="3" hidden="1">実効性向上チェックリスト!$C$9:$N$105</definedName>
    <definedName name="_xlnm.Print_Area" localSheetId="8">改善優先度1位レポ!$A$1:$L$55</definedName>
    <definedName name="_xlnm.Print_Titles" localSheetId="0">'形骸化チェックリスト (2)'!$1:$8</definedName>
    <definedName name="_xlnm.Print_Titles" localSheetId="1">'形骸化チェックリスト (20260302)'!$1:$8</definedName>
    <definedName name="_xlnm.Print_Titles" localSheetId="2">'形骸化チェックリスト（塚本様修正・加筆）'!$1:$8</definedName>
    <definedName name="_xlnm.Print_Titles" localSheetId="3">実効性向上チェックリスト!$1:$9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5" i="14" l="1"/>
  <c r="N105" i="14" s="1" a="1"/>
  <c r="N105" i="14" s="1"/>
  <c r="I5" i="14"/>
  <c r="M105" i="19" l="1"/>
  <c r="N105" i="19" s="1" a="1"/>
  <c r="N105" i="19" s="1"/>
  <c r="M104" i="19"/>
  <c r="N104" i="19" s="1" a="1"/>
  <c r="N104" i="19" s="1"/>
  <c r="N103" i="19" a="1"/>
  <c r="N103" i="19" s="1"/>
  <c r="M103" i="19"/>
  <c r="M102" i="19"/>
  <c r="N102" i="19" s="1" a="1"/>
  <c r="N102" i="19" s="1"/>
  <c r="M101" i="19"/>
  <c r="N101" i="19" s="1" a="1"/>
  <c r="N101" i="19" s="1"/>
  <c r="M100" i="19"/>
  <c r="N100" i="19" s="1" a="1"/>
  <c r="N100" i="19" s="1"/>
  <c r="M99" i="19"/>
  <c r="N99" i="19" s="1" a="1"/>
  <c r="N99" i="19" s="1"/>
  <c r="M98" i="19"/>
  <c r="N98" i="19" s="1" a="1"/>
  <c r="N98" i="19" s="1"/>
  <c r="M97" i="19"/>
  <c r="N97" i="19" s="1" a="1"/>
  <c r="N97" i="19" s="1"/>
  <c r="N96" i="19"/>
  <c r="N96" i="19" a="1"/>
  <c r="M96" i="19"/>
  <c r="M95" i="19"/>
  <c r="N95" i="19" s="1" a="1"/>
  <c r="N95" i="19" s="1"/>
  <c r="N94" i="19" a="1"/>
  <c r="N94" i="19" s="1"/>
  <c r="M94" i="19"/>
  <c r="M93" i="19"/>
  <c r="N93" i="19" s="1" a="1"/>
  <c r="N93" i="19" s="1"/>
  <c r="M92" i="19"/>
  <c r="N92" i="19" s="1" a="1"/>
  <c r="N92" i="19" s="1"/>
  <c r="N91" i="19" a="1"/>
  <c r="N91" i="19" s="1"/>
  <c r="M91" i="19"/>
  <c r="M90" i="19"/>
  <c r="N90" i="19" s="1" a="1"/>
  <c r="N90" i="19" s="1"/>
  <c r="M89" i="19"/>
  <c r="N89" i="19" s="1" a="1"/>
  <c r="N89" i="19" s="1"/>
  <c r="N88" i="19" a="1"/>
  <c r="N88" i="19" s="1"/>
  <c r="M88" i="19"/>
  <c r="N87" i="19" a="1"/>
  <c r="N87" i="19" s="1"/>
  <c r="M87" i="19"/>
  <c r="M86" i="19"/>
  <c r="N86" i="19" s="1" a="1"/>
  <c r="N86" i="19" s="1"/>
  <c r="M85" i="19"/>
  <c r="N85" i="19" s="1" a="1"/>
  <c r="N85" i="19" s="1"/>
  <c r="M84" i="19"/>
  <c r="N84" i="19" s="1" a="1"/>
  <c r="N84" i="19" s="1"/>
  <c r="M83" i="19"/>
  <c r="N83" i="19" s="1" a="1"/>
  <c r="N83" i="19" s="1"/>
  <c r="M82" i="19"/>
  <c r="N82" i="19" s="1" a="1"/>
  <c r="N82" i="19" s="1"/>
  <c r="M81" i="19"/>
  <c r="N81" i="19" s="1" a="1"/>
  <c r="N81" i="19" s="1"/>
  <c r="N80" i="19"/>
  <c r="N80" i="19" a="1"/>
  <c r="M80" i="19"/>
  <c r="M79" i="19"/>
  <c r="N79" i="19" s="1" a="1"/>
  <c r="N79" i="19" s="1"/>
  <c r="N78" i="19" a="1"/>
  <c r="N78" i="19" s="1"/>
  <c r="M78" i="19"/>
  <c r="M77" i="19"/>
  <c r="N77" i="19" s="1" a="1"/>
  <c r="N77" i="19" s="1"/>
  <c r="M76" i="19"/>
  <c r="N76" i="19" s="1" a="1"/>
  <c r="N76" i="19" s="1"/>
  <c r="N75" i="19" a="1"/>
  <c r="N75" i="19" s="1"/>
  <c r="M75" i="19"/>
  <c r="M74" i="19"/>
  <c r="N74" i="19" s="1" a="1"/>
  <c r="N74" i="19" s="1"/>
  <c r="M73" i="19"/>
  <c r="N73" i="19" s="1" a="1"/>
  <c r="N73" i="19" s="1"/>
  <c r="N72" i="19" a="1"/>
  <c r="N72" i="19" s="1"/>
  <c r="M72" i="19"/>
  <c r="N71" i="19" a="1"/>
  <c r="N71" i="19" s="1"/>
  <c r="M71" i="19"/>
  <c r="M70" i="19"/>
  <c r="N70" i="19" s="1" a="1"/>
  <c r="N70" i="19" s="1"/>
  <c r="M69" i="19"/>
  <c r="N69" i="19" s="1" a="1"/>
  <c r="N69" i="19" s="1"/>
  <c r="M68" i="19"/>
  <c r="N68" i="19" s="1" a="1"/>
  <c r="N68" i="19" s="1"/>
  <c r="M67" i="19"/>
  <c r="N67" i="19" s="1" a="1"/>
  <c r="N67" i="19" s="1"/>
  <c r="M66" i="19"/>
  <c r="N66" i="19" s="1" a="1"/>
  <c r="N66" i="19" s="1"/>
  <c r="M65" i="19"/>
  <c r="N65" i="19" s="1" a="1"/>
  <c r="N65" i="19" s="1"/>
  <c r="N64" i="19"/>
  <c r="N64" i="19" a="1"/>
  <c r="M64" i="19"/>
  <c r="M63" i="19"/>
  <c r="N63" i="19" s="1" a="1"/>
  <c r="N63" i="19" s="1"/>
  <c r="N62" i="19" a="1"/>
  <c r="N62" i="19" s="1"/>
  <c r="M62" i="19"/>
  <c r="M61" i="19"/>
  <c r="N61" i="19" s="1" a="1"/>
  <c r="N61" i="19" s="1"/>
  <c r="M60" i="19"/>
  <c r="N60" i="19" s="1" a="1"/>
  <c r="N60" i="19" s="1"/>
  <c r="N59" i="19" a="1"/>
  <c r="N59" i="19" s="1"/>
  <c r="M59" i="19"/>
  <c r="M58" i="19"/>
  <c r="N58" i="19" s="1" a="1"/>
  <c r="N58" i="19" s="1"/>
  <c r="M57" i="19"/>
  <c r="N57" i="19" s="1" a="1"/>
  <c r="N57" i="19" s="1"/>
  <c r="N56" i="19" a="1"/>
  <c r="N56" i="19" s="1"/>
  <c r="M56" i="19"/>
  <c r="N55" i="19" a="1"/>
  <c r="N55" i="19" s="1"/>
  <c r="M55" i="19"/>
  <c r="M54" i="19"/>
  <c r="N54" i="19" s="1" a="1"/>
  <c r="N54" i="19" s="1"/>
  <c r="M53" i="19"/>
  <c r="N53" i="19" s="1" a="1"/>
  <c r="N53" i="19" s="1"/>
  <c r="M52" i="19"/>
  <c r="N52" i="19" s="1" a="1"/>
  <c r="N52" i="19" s="1"/>
  <c r="M51" i="19"/>
  <c r="N51" i="19" s="1" a="1"/>
  <c r="N51" i="19" s="1"/>
  <c r="M50" i="19"/>
  <c r="N50" i="19" s="1" a="1"/>
  <c r="N50" i="19" s="1"/>
  <c r="M49" i="19"/>
  <c r="N49" i="19" s="1" a="1"/>
  <c r="N49" i="19" s="1"/>
  <c r="N48" i="19"/>
  <c r="N48" i="19" a="1"/>
  <c r="M48" i="19"/>
  <c r="M47" i="19"/>
  <c r="N47" i="19" s="1" a="1"/>
  <c r="N47" i="19" s="1"/>
  <c r="N46" i="19" a="1"/>
  <c r="N46" i="19" s="1"/>
  <c r="M46" i="19"/>
  <c r="M45" i="19"/>
  <c r="N45" i="19" s="1" a="1"/>
  <c r="N45" i="19" s="1"/>
  <c r="M44" i="19"/>
  <c r="N44" i="19" s="1" a="1"/>
  <c r="N44" i="19" s="1"/>
  <c r="N43" i="19" a="1"/>
  <c r="N43" i="19" s="1"/>
  <c r="M43" i="19"/>
  <c r="M42" i="19"/>
  <c r="N42" i="19" s="1" a="1"/>
  <c r="N42" i="19" s="1"/>
  <c r="M41" i="19"/>
  <c r="N41" i="19" s="1" a="1"/>
  <c r="N41" i="19" s="1"/>
  <c r="N40" i="19" a="1"/>
  <c r="N40" i="19" s="1"/>
  <c r="M40" i="19"/>
  <c r="N39" i="19" a="1"/>
  <c r="N39" i="19" s="1"/>
  <c r="M39" i="19"/>
  <c r="M38" i="19"/>
  <c r="N38" i="19" s="1" a="1"/>
  <c r="N38" i="19" s="1"/>
  <c r="M37" i="19"/>
  <c r="N37" i="19" s="1" a="1"/>
  <c r="N37" i="19" s="1"/>
  <c r="M36" i="19"/>
  <c r="N36" i="19" s="1" a="1"/>
  <c r="N36" i="19" s="1"/>
  <c r="M35" i="19"/>
  <c r="N35" i="19" s="1" a="1"/>
  <c r="N35" i="19" s="1"/>
  <c r="M34" i="19"/>
  <c r="N34" i="19" s="1" a="1"/>
  <c r="N34" i="19" s="1"/>
  <c r="M33" i="19"/>
  <c r="N33" i="19" s="1" a="1"/>
  <c r="N33" i="19" s="1"/>
  <c r="N32" i="19" a="1"/>
  <c r="N32" i="19" s="1"/>
  <c r="M32" i="19"/>
  <c r="M31" i="19"/>
  <c r="N31" i="19" s="1" a="1"/>
  <c r="N31" i="19" s="1"/>
  <c r="N30" i="19" a="1"/>
  <c r="N30" i="19" s="1"/>
  <c r="M30" i="19"/>
  <c r="N29" i="19"/>
  <c r="N29" i="19" a="1"/>
  <c r="M29" i="19"/>
  <c r="M28" i="19"/>
  <c r="N28" i="19" s="1" a="1"/>
  <c r="N28" i="19" s="1"/>
  <c r="M27" i="19"/>
  <c r="N27" i="19" s="1" a="1"/>
  <c r="N27" i="19" s="1"/>
  <c r="M26" i="19"/>
  <c r="N26" i="19" s="1" a="1"/>
  <c r="N26" i="19" s="1"/>
  <c r="M25" i="19"/>
  <c r="N25" i="19" s="1" a="1"/>
  <c r="N25" i="19" s="1"/>
  <c r="N24" i="19" a="1"/>
  <c r="N24" i="19" s="1"/>
  <c r="M24" i="19"/>
  <c r="N23" i="19" a="1"/>
  <c r="N23" i="19" s="1"/>
  <c r="M23" i="19"/>
  <c r="M22" i="19"/>
  <c r="N22" i="19" s="1" a="1"/>
  <c r="N22" i="19" s="1"/>
  <c r="M21" i="19"/>
  <c r="N21" i="19" s="1" a="1"/>
  <c r="N21" i="19" s="1"/>
  <c r="M20" i="19"/>
  <c r="N20" i="19" s="1" a="1"/>
  <c r="N20" i="19" s="1"/>
  <c r="M19" i="19"/>
  <c r="N19" i="19" s="1" a="1"/>
  <c r="N19" i="19" s="1"/>
  <c r="M18" i="19"/>
  <c r="N18" i="19" s="1" a="1"/>
  <c r="N18" i="19" s="1"/>
  <c r="M17" i="19"/>
  <c r="N17" i="19" s="1" a="1"/>
  <c r="N17" i="19" s="1"/>
  <c r="N16" i="19" a="1"/>
  <c r="N16" i="19" s="1"/>
  <c r="M16" i="19"/>
  <c r="M15" i="19"/>
  <c r="N15" i="19" s="1" a="1"/>
  <c r="N15" i="19" s="1"/>
  <c r="N14" i="19" a="1"/>
  <c r="N14" i="19" s="1"/>
  <c r="M14" i="19"/>
  <c r="N13" i="19"/>
  <c r="N13" i="19" a="1"/>
  <c r="M13" i="19"/>
  <c r="M12" i="19"/>
  <c r="N12" i="19" s="1" a="1"/>
  <c r="N12" i="19" s="1"/>
  <c r="M11" i="19"/>
  <c r="N11" i="19" s="1" a="1"/>
  <c r="N11" i="19" s="1"/>
  <c r="M10" i="19"/>
  <c r="N10" i="19" s="1" a="1"/>
  <c r="N10" i="19" s="1"/>
  <c r="M103" i="14"/>
  <c r="N103" i="14" s="1" a="1"/>
  <c r="N103" i="14" s="1"/>
  <c r="M105" i="18" l="1"/>
  <c r="N105" i="18" s="1" a="1"/>
  <c r="N105" i="18" s="1"/>
  <c r="M104" i="18"/>
  <c r="N104" i="18" s="1" a="1"/>
  <c r="N104" i="18" s="1"/>
  <c r="M103" i="18"/>
  <c r="N103" i="18" s="1" a="1"/>
  <c r="N103" i="18" s="1"/>
  <c r="M102" i="18"/>
  <c r="N102" i="18" s="1" a="1"/>
  <c r="N102" i="18" s="1"/>
  <c r="M101" i="18"/>
  <c r="N101" i="18" s="1" a="1"/>
  <c r="N101" i="18" s="1"/>
  <c r="M100" i="18"/>
  <c r="N100" i="18" s="1" a="1"/>
  <c r="N100" i="18" s="1"/>
  <c r="M99" i="18"/>
  <c r="N99" i="18" s="1" a="1"/>
  <c r="N99" i="18" s="1"/>
  <c r="M98" i="18"/>
  <c r="N98" i="18" s="1" a="1"/>
  <c r="N98" i="18" s="1"/>
  <c r="M97" i="18"/>
  <c r="N97" i="18" s="1" a="1"/>
  <c r="N97" i="18" s="1"/>
  <c r="M96" i="18"/>
  <c r="N96" i="18" s="1" a="1"/>
  <c r="N96" i="18" s="1"/>
  <c r="M95" i="18"/>
  <c r="N95" i="18" s="1" a="1"/>
  <c r="N95" i="18" s="1"/>
  <c r="M94" i="18"/>
  <c r="N94" i="18" s="1" a="1"/>
  <c r="N94" i="18" s="1"/>
  <c r="N93" i="18" a="1"/>
  <c r="N93" i="18" s="1"/>
  <c r="M93" i="18"/>
  <c r="N92" i="18"/>
  <c r="N92" i="18" a="1"/>
  <c r="M92" i="18"/>
  <c r="M91" i="18"/>
  <c r="N91" i="18" s="1" a="1"/>
  <c r="N91" i="18" s="1"/>
  <c r="M90" i="18"/>
  <c r="N90" i="18" s="1" a="1"/>
  <c r="N90" i="18" s="1"/>
  <c r="M89" i="18"/>
  <c r="N89" i="18" s="1" a="1"/>
  <c r="N89" i="18" s="1"/>
  <c r="M88" i="18"/>
  <c r="N88" i="18" s="1" a="1"/>
  <c r="N88" i="18" s="1"/>
  <c r="M87" i="18"/>
  <c r="N87" i="18" s="1" a="1"/>
  <c r="N87" i="18" s="1"/>
  <c r="N86" i="18"/>
  <c r="N86" i="18" a="1"/>
  <c r="M86" i="18"/>
  <c r="N85" i="18"/>
  <c r="N85" i="18" a="1"/>
  <c r="M85" i="18"/>
  <c r="M84" i="18"/>
  <c r="N84" i="18" s="1" a="1"/>
  <c r="N84" i="18" s="1"/>
  <c r="N83" i="18" a="1"/>
  <c r="N83" i="18" s="1"/>
  <c r="M83" i="18"/>
  <c r="M82" i="18"/>
  <c r="N82" i="18" s="1" a="1"/>
  <c r="N82" i="18" s="1"/>
  <c r="M81" i="18"/>
  <c r="N81" i="18" s="1" a="1"/>
  <c r="N81" i="18" s="1"/>
  <c r="N80" i="18" a="1"/>
  <c r="N80" i="18" s="1"/>
  <c r="M80" i="18"/>
  <c r="N79" i="18" a="1"/>
  <c r="N79" i="18" s="1"/>
  <c r="M79" i="18"/>
  <c r="M78" i="18"/>
  <c r="N78" i="18" s="1" a="1"/>
  <c r="N78" i="18" s="1"/>
  <c r="M77" i="18"/>
  <c r="N77" i="18" s="1" a="1"/>
  <c r="N77" i="18" s="1"/>
  <c r="N76" i="18"/>
  <c r="N76" i="18" a="1"/>
  <c r="M76" i="18"/>
  <c r="M75" i="18"/>
  <c r="N75" i="18" s="1" a="1"/>
  <c r="N75" i="18" s="1"/>
  <c r="M74" i="18"/>
  <c r="N74" i="18" s="1" a="1"/>
  <c r="N74" i="18" s="1"/>
  <c r="M73" i="18"/>
  <c r="N73" i="18" s="1" a="1"/>
  <c r="N73" i="18" s="1"/>
  <c r="M72" i="18"/>
  <c r="N72" i="18" s="1" a="1"/>
  <c r="N72" i="18" s="1"/>
  <c r="M71" i="18"/>
  <c r="N71" i="18" s="1" a="1"/>
  <c r="N71" i="18" s="1"/>
  <c r="N70" i="18"/>
  <c r="N70" i="18" a="1"/>
  <c r="M70" i="18"/>
  <c r="N69" i="18"/>
  <c r="N69" i="18" a="1"/>
  <c r="M69" i="18"/>
  <c r="M68" i="18"/>
  <c r="N68" i="18" s="1" a="1"/>
  <c r="N68" i="18" s="1"/>
  <c r="M67" i="18"/>
  <c r="N67" i="18" s="1" a="1"/>
  <c r="N67" i="18" s="1"/>
  <c r="M66" i="18"/>
  <c r="N66" i="18" s="1" a="1"/>
  <c r="N66" i="18" s="1"/>
  <c r="N65" i="18"/>
  <c r="N65" i="18" a="1"/>
  <c r="M65" i="18"/>
  <c r="N64" i="18" a="1"/>
  <c r="N64" i="18" s="1"/>
  <c r="M64" i="18"/>
  <c r="N63" i="18" a="1"/>
  <c r="N63" i="18" s="1"/>
  <c r="M63" i="18"/>
  <c r="M62" i="18"/>
  <c r="N62" i="18" s="1" a="1"/>
  <c r="N62" i="18" s="1"/>
  <c r="M61" i="18"/>
  <c r="N61" i="18" s="1" a="1"/>
  <c r="N61" i="18" s="1"/>
  <c r="N60" i="18" a="1"/>
  <c r="N60" i="18" s="1"/>
  <c r="M60" i="18"/>
  <c r="M59" i="18"/>
  <c r="N59" i="18" s="1" a="1"/>
  <c r="N59" i="18" s="1"/>
  <c r="M58" i="18"/>
  <c r="N58" i="18" s="1" a="1"/>
  <c r="N58" i="18" s="1"/>
  <c r="M57" i="18"/>
  <c r="N57" i="18" s="1" a="1"/>
  <c r="N57" i="18" s="1"/>
  <c r="M56" i="18"/>
  <c r="N56" i="18" s="1" a="1"/>
  <c r="N56" i="18" s="1"/>
  <c r="M55" i="18"/>
  <c r="N55" i="18" s="1" a="1"/>
  <c r="N55" i="18" s="1"/>
  <c r="N54" i="18"/>
  <c r="N54" i="18" a="1"/>
  <c r="M54" i="18"/>
  <c r="N53" i="18"/>
  <c r="N53" i="18" a="1"/>
  <c r="M53" i="18"/>
  <c r="M52" i="18"/>
  <c r="N52" i="18" s="1" a="1"/>
  <c r="N52" i="18" s="1"/>
  <c r="M51" i="18"/>
  <c r="N51" i="18" s="1" a="1"/>
  <c r="N51" i="18" s="1"/>
  <c r="M50" i="18"/>
  <c r="N50" i="18" s="1" a="1"/>
  <c r="N50" i="18" s="1"/>
  <c r="N49" i="18"/>
  <c r="N49" i="18" a="1"/>
  <c r="M49" i="18"/>
  <c r="N48" i="18" a="1"/>
  <c r="N48" i="18" s="1"/>
  <c r="M48" i="18"/>
  <c r="N47" i="18" a="1"/>
  <c r="N47" i="18" s="1"/>
  <c r="M47" i="18"/>
  <c r="M46" i="18"/>
  <c r="N46" i="18" s="1" a="1"/>
  <c r="N46" i="18" s="1"/>
  <c r="M45" i="18"/>
  <c r="N45" i="18" s="1" a="1"/>
  <c r="N45" i="18" s="1"/>
  <c r="M44" i="18"/>
  <c r="N44" i="18" s="1" a="1"/>
  <c r="N44" i="18" s="1"/>
  <c r="M43" i="18"/>
  <c r="N43" i="18" s="1" a="1"/>
  <c r="N43" i="18" s="1"/>
  <c r="M42" i="18"/>
  <c r="N42" i="18" s="1" a="1"/>
  <c r="N42" i="18" s="1"/>
  <c r="M41" i="18"/>
  <c r="N41" i="18" s="1" a="1"/>
  <c r="N41" i="18" s="1"/>
  <c r="M40" i="18"/>
  <c r="N40" i="18" s="1" a="1"/>
  <c r="N40" i="18" s="1"/>
  <c r="M39" i="18"/>
  <c r="N39" i="18" s="1" a="1"/>
  <c r="N39" i="18" s="1"/>
  <c r="N38" i="18"/>
  <c r="N38" i="18" a="1"/>
  <c r="M38" i="18"/>
  <c r="N37" i="18"/>
  <c r="N37" i="18" a="1"/>
  <c r="M37" i="18"/>
  <c r="M36" i="18"/>
  <c r="N36" i="18" s="1" a="1"/>
  <c r="N36" i="18" s="1"/>
  <c r="M35" i="18"/>
  <c r="N35" i="18" s="1" a="1"/>
  <c r="N35" i="18" s="1"/>
  <c r="M34" i="18"/>
  <c r="N34" i="18" s="1" a="1"/>
  <c r="N34" i="18" s="1"/>
  <c r="N33" i="18" a="1"/>
  <c r="N33" i="18" s="1"/>
  <c r="M33" i="18"/>
  <c r="N32" i="18" a="1"/>
  <c r="N32" i="18" s="1"/>
  <c r="M32" i="18"/>
  <c r="N31" i="18" a="1"/>
  <c r="N31" i="18" s="1"/>
  <c r="M31" i="18"/>
  <c r="M30" i="18"/>
  <c r="N30" i="18" s="1" a="1"/>
  <c r="N30" i="18" s="1"/>
  <c r="M29" i="18"/>
  <c r="N29" i="18" s="1" a="1"/>
  <c r="N29" i="18" s="1"/>
  <c r="M28" i="18"/>
  <c r="N28" i="18" s="1" a="1"/>
  <c r="N28" i="18" s="1"/>
  <c r="M27" i="18"/>
  <c r="N27" i="18" s="1" a="1"/>
  <c r="N27" i="18" s="1"/>
  <c r="M26" i="18"/>
  <c r="N26" i="18" s="1" a="1"/>
  <c r="N26" i="18" s="1"/>
  <c r="M25" i="18"/>
  <c r="N25" i="18" s="1" a="1"/>
  <c r="N25" i="18" s="1"/>
  <c r="M24" i="18"/>
  <c r="N24" i="18" s="1" a="1"/>
  <c r="N24" i="18" s="1"/>
  <c r="M23" i="18"/>
  <c r="N23" i="18" s="1" a="1"/>
  <c r="N23" i="18" s="1"/>
  <c r="N22" i="18"/>
  <c r="N22" i="18" a="1"/>
  <c r="M22" i="18"/>
  <c r="N21" i="18"/>
  <c r="N21" i="18" a="1"/>
  <c r="M21" i="18"/>
  <c r="M20" i="18"/>
  <c r="N20" i="18" s="1" a="1"/>
  <c r="N20" i="18" s="1"/>
  <c r="M19" i="18"/>
  <c r="N19" i="18" s="1" a="1"/>
  <c r="N19" i="18" s="1"/>
  <c r="M18" i="18"/>
  <c r="N18" i="18" s="1" a="1"/>
  <c r="N18" i="18" s="1"/>
  <c r="N17" i="18" a="1"/>
  <c r="N17" i="18" s="1"/>
  <c r="M17" i="18"/>
  <c r="N16" i="18" a="1"/>
  <c r="N16" i="18" s="1"/>
  <c r="M16" i="18"/>
  <c r="N15" i="18" a="1"/>
  <c r="N15" i="18" s="1"/>
  <c r="M15" i="18"/>
  <c r="M14" i="18"/>
  <c r="N14" i="18" s="1" a="1"/>
  <c r="N14" i="18" s="1"/>
  <c r="M13" i="18"/>
  <c r="N13" i="18" s="1" a="1"/>
  <c r="N13" i="18" s="1"/>
  <c r="M12" i="18"/>
  <c r="N12" i="18" s="1" a="1"/>
  <c r="N12" i="18" s="1"/>
  <c r="M11" i="18"/>
  <c r="N11" i="18" s="1" a="1"/>
  <c r="N11" i="18" s="1"/>
  <c r="M10" i="18"/>
  <c r="N10" i="18" s="1" a="1"/>
  <c r="N10" i="18" s="1"/>
  <c r="N105" i="17" a="1"/>
  <c r="N105" i="17" s="1"/>
  <c r="M105" i="17"/>
  <c r="M104" i="17"/>
  <c r="N104" i="17" s="1" a="1"/>
  <c r="N104" i="17" s="1"/>
  <c r="M103" i="17"/>
  <c r="N103" i="17" s="1" a="1"/>
  <c r="N103" i="17" s="1"/>
  <c r="N102" i="17" a="1"/>
  <c r="N102" i="17" s="1"/>
  <c r="M102" i="17"/>
  <c r="M101" i="17"/>
  <c r="N101" i="17" s="1" a="1"/>
  <c r="N101" i="17" s="1"/>
  <c r="M100" i="17"/>
  <c r="N100" i="17" s="1" a="1"/>
  <c r="N100" i="17" s="1"/>
  <c r="N99" i="17" a="1"/>
  <c r="N99" i="17" s="1"/>
  <c r="M99" i="17"/>
  <c r="M98" i="17"/>
  <c r="N98" i="17" s="1" a="1"/>
  <c r="N98" i="17" s="1"/>
  <c r="M97" i="17"/>
  <c r="N97" i="17" s="1" a="1"/>
  <c r="N97" i="17" s="1"/>
  <c r="M96" i="17"/>
  <c r="N96" i="17" s="1" a="1"/>
  <c r="N96" i="17" s="1"/>
  <c r="M95" i="17"/>
  <c r="N95" i="17" s="1" a="1"/>
  <c r="N95" i="17" s="1"/>
  <c r="M94" i="17"/>
  <c r="N94" i="17" s="1" a="1"/>
  <c r="N94" i="17" s="1"/>
  <c r="M93" i="17"/>
  <c r="N93" i="17" s="1" a="1"/>
  <c r="N93" i="17" s="1"/>
  <c r="N92" i="17" a="1"/>
  <c r="N92" i="17" s="1"/>
  <c r="M92" i="17"/>
  <c r="N91" i="17"/>
  <c r="N91" i="17" a="1"/>
  <c r="M91" i="17"/>
  <c r="N90" i="17" a="1"/>
  <c r="N90" i="17" s="1"/>
  <c r="M90" i="17"/>
  <c r="M89" i="17"/>
  <c r="N89" i="17" s="1" a="1"/>
  <c r="N89" i="17" s="1"/>
  <c r="N88" i="17" a="1"/>
  <c r="N88" i="17" s="1"/>
  <c r="M88" i="17"/>
  <c r="M87" i="17"/>
  <c r="N87" i="17" s="1" a="1"/>
  <c r="N87" i="17" s="1"/>
  <c r="N86" i="17" a="1"/>
  <c r="N86" i="17" s="1"/>
  <c r="M86" i="17"/>
  <c r="M85" i="17"/>
  <c r="N85" i="17" s="1" a="1"/>
  <c r="N85" i="17" s="1"/>
  <c r="M84" i="17"/>
  <c r="N84" i="17" s="1" a="1"/>
  <c r="N84" i="17" s="1"/>
  <c r="M83" i="17"/>
  <c r="N83" i="17" s="1" a="1"/>
  <c r="N83" i="17" s="1"/>
  <c r="M82" i="17"/>
  <c r="N82" i="17" s="1" a="1"/>
  <c r="N82" i="17" s="1"/>
  <c r="M81" i="17"/>
  <c r="N81" i="17" s="1" a="1"/>
  <c r="N81" i="17" s="1"/>
  <c r="M80" i="17"/>
  <c r="N80" i="17" s="1" a="1"/>
  <c r="N80" i="17" s="1"/>
  <c r="M79" i="17"/>
  <c r="N79" i="17" s="1" a="1"/>
  <c r="N79" i="17" s="1"/>
  <c r="M78" i="17"/>
  <c r="N78" i="17" s="1" a="1"/>
  <c r="N78" i="17" s="1"/>
  <c r="M77" i="17"/>
  <c r="N77" i="17" s="1" a="1"/>
  <c r="N77" i="17" s="1"/>
  <c r="N76" i="17" a="1"/>
  <c r="N76" i="17" s="1"/>
  <c r="M76" i="17"/>
  <c r="N75" i="17"/>
  <c r="N75" i="17" a="1"/>
  <c r="M75" i="17"/>
  <c r="N74" i="17" a="1"/>
  <c r="N74" i="17" s="1"/>
  <c r="M74" i="17"/>
  <c r="M73" i="17"/>
  <c r="N73" i="17" s="1" a="1"/>
  <c r="N73" i="17" s="1"/>
  <c r="N72" i="17" a="1"/>
  <c r="N72" i="17" s="1"/>
  <c r="M72" i="17"/>
  <c r="M71" i="17"/>
  <c r="N71" i="17" s="1" a="1"/>
  <c r="N71" i="17" s="1"/>
  <c r="N70" i="17" a="1"/>
  <c r="N70" i="17" s="1"/>
  <c r="M70" i="17"/>
  <c r="M69" i="17"/>
  <c r="N69" i="17" s="1" a="1"/>
  <c r="N69" i="17" s="1"/>
  <c r="M68" i="17"/>
  <c r="N68" i="17" s="1" a="1"/>
  <c r="N68" i="17" s="1"/>
  <c r="M67" i="17"/>
  <c r="N67" i="17" s="1" a="1"/>
  <c r="N67" i="17" s="1"/>
  <c r="M66" i="17"/>
  <c r="N66" i="17" s="1" a="1"/>
  <c r="N66" i="17" s="1"/>
  <c r="M65" i="17"/>
  <c r="N65" i="17" s="1" a="1"/>
  <c r="N65" i="17" s="1"/>
  <c r="M64" i="17"/>
  <c r="N64" i="17" s="1" a="1"/>
  <c r="N64" i="17" s="1"/>
  <c r="M63" i="17"/>
  <c r="N63" i="17" s="1" a="1"/>
  <c r="N63" i="17" s="1"/>
  <c r="M62" i="17"/>
  <c r="N62" i="17" s="1" a="1"/>
  <c r="N62" i="17" s="1"/>
  <c r="M61" i="17"/>
  <c r="N61" i="17" s="1" a="1"/>
  <c r="N61" i="17" s="1"/>
  <c r="N60" i="17" a="1"/>
  <c r="N60" i="17" s="1"/>
  <c r="M60" i="17"/>
  <c r="N59" i="17"/>
  <c r="N59" i="17" a="1"/>
  <c r="M59" i="17"/>
  <c r="N58" i="17" a="1"/>
  <c r="N58" i="17" s="1"/>
  <c r="M58" i="17"/>
  <c r="M57" i="17"/>
  <c r="N57" i="17" s="1" a="1"/>
  <c r="N57" i="17" s="1"/>
  <c r="N56" i="17" a="1"/>
  <c r="N56" i="17" s="1"/>
  <c r="M56" i="17"/>
  <c r="M55" i="17"/>
  <c r="N55" i="17" s="1" a="1"/>
  <c r="N55" i="17" s="1"/>
  <c r="N54" i="17" a="1"/>
  <c r="N54" i="17" s="1"/>
  <c r="M54" i="17"/>
  <c r="M53" i="17"/>
  <c r="N53" i="17" s="1" a="1"/>
  <c r="N53" i="17" s="1"/>
  <c r="M52" i="17"/>
  <c r="N52" i="17" s="1" a="1"/>
  <c r="N52" i="17" s="1"/>
  <c r="M51" i="17"/>
  <c r="N51" i="17" s="1" a="1"/>
  <c r="N51" i="17" s="1"/>
  <c r="M50" i="17"/>
  <c r="N50" i="17" s="1" a="1"/>
  <c r="N50" i="17" s="1"/>
  <c r="M49" i="17"/>
  <c r="N49" i="17" s="1" a="1"/>
  <c r="N49" i="17" s="1"/>
  <c r="M48" i="17"/>
  <c r="N48" i="17" s="1" a="1"/>
  <c r="N48" i="17" s="1"/>
  <c r="M47" i="17"/>
  <c r="N47" i="17" s="1" a="1"/>
  <c r="N47" i="17" s="1"/>
  <c r="M46" i="17"/>
  <c r="N46" i="17" s="1" a="1"/>
  <c r="N46" i="17" s="1"/>
  <c r="M45" i="17"/>
  <c r="N45" i="17" s="1" a="1"/>
  <c r="N45" i="17" s="1"/>
  <c r="N44" i="17" a="1"/>
  <c r="N44" i="17" s="1"/>
  <c r="M44" i="17"/>
  <c r="N43" i="17"/>
  <c r="N43" i="17" a="1"/>
  <c r="M43" i="17"/>
  <c r="N42" i="17" a="1"/>
  <c r="N42" i="17" s="1"/>
  <c r="M42" i="17"/>
  <c r="M41" i="17"/>
  <c r="N41" i="17" s="1" a="1"/>
  <c r="N41" i="17" s="1"/>
  <c r="N40" i="17" a="1"/>
  <c r="N40" i="17" s="1"/>
  <c r="M40" i="17"/>
  <c r="M39" i="17"/>
  <c r="N39" i="17" s="1" a="1"/>
  <c r="N39" i="17" s="1"/>
  <c r="N38" i="17" a="1"/>
  <c r="N38" i="17" s="1"/>
  <c r="M38" i="17"/>
  <c r="M37" i="17"/>
  <c r="N37" i="17" s="1" a="1"/>
  <c r="N37" i="17" s="1"/>
  <c r="M36" i="17"/>
  <c r="N36" i="17" s="1" a="1"/>
  <c r="N36" i="17" s="1"/>
  <c r="M35" i="17"/>
  <c r="N35" i="17" s="1" a="1"/>
  <c r="N35" i="17" s="1"/>
  <c r="M34" i="17"/>
  <c r="N34" i="17" s="1" a="1"/>
  <c r="N34" i="17" s="1"/>
  <c r="M33" i="17"/>
  <c r="N33" i="17" s="1" a="1"/>
  <c r="N33" i="17" s="1"/>
  <c r="M32" i="17"/>
  <c r="N32" i="17" s="1" a="1"/>
  <c r="N32" i="17" s="1"/>
  <c r="M31" i="17"/>
  <c r="N31" i="17" s="1" a="1"/>
  <c r="N31" i="17" s="1"/>
  <c r="M30" i="17"/>
  <c r="N30" i="17" s="1" a="1"/>
  <c r="N30" i="17" s="1"/>
  <c r="M29" i="17"/>
  <c r="N29" i="17" s="1" a="1"/>
  <c r="N29" i="17" s="1"/>
  <c r="N28" i="17" a="1"/>
  <c r="N28" i="17" s="1"/>
  <c r="M28" i="17"/>
  <c r="N27" i="17"/>
  <c r="N27" i="17" a="1"/>
  <c r="M27" i="17"/>
  <c r="N26" i="17" a="1"/>
  <c r="N26" i="17" s="1"/>
  <c r="M26" i="17"/>
  <c r="M25" i="17"/>
  <c r="N25" i="17" s="1" a="1"/>
  <c r="N25" i="17" s="1"/>
  <c r="M24" i="17"/>
  <c r="N24" i="17" s="1" a="1"/>
  <c r="N24" i="17" s="1"/>
  <c r="M23" i="17"/>
  <c r="N23" i="17" s="1" a="1"/>
  <c r="N23" i="17" s="1"/>
  <c r="N22" i="17" a="1"/>
  <c r="N22" i="17" s="1"/>
  <c r="M22" i="17"/>
  <c r="M21" i="17"/>
  <c r="N21" i="17" s="1" a="1"/>
  <c r="N21" i="17" s="1"/>
  <c r="M20" i="17"/>
  <c r="N20" i="17" s="1" a="1"/>
  <c r="N20" i="17" s="1"/>
  <c r="M19" i="17"/>
  <c r="N19" i="17" s="1" a="1"/>
  <c r="N19" i="17" s="1"/>
  <c r="M18" i="17"/>
  <c r="N18" i="17" s="1" a="1"/>
  <c r="N18" i="17" s="1"/>
  <c r="M17" i="17"/>
  <c r="N17" i="17" s="1" a="1"/>
  <c r="N17" i="17" s="1"/>
  <c r="M16" i="17"/>
  <c r="N16" i="17" s="1" a="1"/>
  <c r="N16" i="17" s="1"/>
  <c r="M15" i="17"/>
  <c r="N15" i="17" s="1" a="1"/>
  <c r="N15" i="17" s="1"/>
  <c r="M14" i="17"/>
  <c r="N14" i="17" s="1" a="1"/>
  <c r="N14" i="17" s="1"/>
  <c r="M13" i="17"/>
  <c r="N13" i="17" s="1" a="1"/>
  <c r="N13" i="17" s="1"/>
  <c r="N12" i="17" a="1"/>
  <c r="N12" i="17" s="1"/>
  <c r="M12" i="17"/>
  <c r="N11" i="17"/>
  <c r="N11" i="17" a="1"/>
  <c r="M11" i="17"/>
  <c r="N10" i="17" a="1"/>
  <c r="N10" i="17" s="1"/>
  <c r="M10" i="17"/>
  <c r="C7" i="15"/>
  <c r="C2" i="15"/>
  <c r="C7" i="11"/>
  <c r="C7" i="10"/>
  <c r="C7" i="9"/>
  <c r="C7" i="6"/>
  <c r="C7" i="8"/>
  <c r="C2" i="11"/>
  <c r="C2" i="10"/>
  <c r="C2" i="9"/>
  <c r="C2" i="6"/>
  <c r="C2" i="8"/>
  <c r="M10" i="14"/>
  <c r="M13" i="14"/>
  <c r="N13" i="14" s="1" a="1"/>
  <c r="N13" i="14" s="1"/>
  <c r="M15" i="14"/>
  <c r="N15" i="14" s="1" a="1"/>
  <c r="N15" i="14" s="1"/>
  <c r="M16" i="14"/>
  <c r="N16" i="14" s="1" a="1"/>
  <c r="N16" i="14" s="1"/>
  <c r="M17" i="14"/>
  <c r="N17" i="14" s="1" a="1"/>
  <c r="N17" i="14" s="1"/>
  <c r="M18" i="14"/>
  <c r="N18" i="14" s="1" a="1"/>
  <c r="N18" i="14" s="1"/>
  <c r="M19" i="14"/>
  <c r="N19" i="14" s="1" a="1"/>
  <c r="N19" i="14" s="1"/>
  <c r="M20" i="14"/>
  <c r="N20" i="14" s="1" a="1"/>
  <c r="N20" i="14" s="1"/>
  <c r="M21" i="14"/>
  <c r="N21" i="14" s="1" a="1"/>
  <c r="N21" i="14" s="1"/>
  <c r="M25" i="14"/>
  <c r="N25" i="14" s="1" a="1"/>
  <c r="N25" i="14" s="1"/>
  <c r="M26" i="14"/>
  <c r="N26" i="14" s="1" a="1"/>
  <c r="N26" i="14" s="1"/>
  <c r="M27" i="14"/>
  <c r="N27" i="14" s="1" a="1"/>
  <c r="N27" i="14" s="1"/>
  <c r="M28" i="14"/>
  <c r="N28" i="14" s="1" a="1"/>
  <c r="N28" i="14" s="1"/>
  <c r="M29" i="14"/>
  <c r="N29" i="14" s="1" a="1"/>
  <c r="N29" i="14" s="1"/>
  <c r="M30" i="14"/>
  <c r="N30" i="14" s="1" a="1"/>
  <c r="N30" i="14" s="1"/>
  <c r="M31" i="14"/>
  <c r="N31" i="14" s="1" a="1"/>
  <c r="N31" i="14" s="1"/>
  <c r="M35" i="14"/>
  <c r="N35" i="14" s="1" a="1"/>
  <c r="N35" i="14" s="1"/>
  <c r="M36" i="14"/>
  <c r="N36" i="14" s="1" a="1"/>
  <c r="N36" i="14" s="1"/>
  <c r="M37" i="14"/>
  <c r="N37" i="14" s="1" a="1"/>
  <c r="N37" i="14" s="1"/>
  <c r="M38" i="14"/>
  <c r="N38" i="14" s="1" a="1"/>
  <c r="N38" i="14" s="1"/>
  <c r="M41" i="14"/>
  <c r="N41" i="14" s="1" a="1"/>
  <c r="N41" i="14" s="1"/>
  <c r="M42" i="14"/>
  <c r="N42" i="14" s="1" a="1"/>
  <c r="N42" i="14" s="1"/>
  <c r="M43" i="14"/>
  <c r="N43" i="14" s="1" a="1"/>
  <c r="N43" i="14" s="1"/>
  <c r="M44" i="14"/>
  <c r="N44" i="14" s="1" a="1"/>
  <c r="N44" i="14" s="1"/>
  <c r="M45" i="14"/>
  <c r="N45" i="14" s="1" a="1"/>
  <c r="N45" i="14" s="1"/>
  <c r="M46" i="14"/>
  <c r="N46" i="14" s="1" a="1"/>
  <c r="N46" i="14" s="1"/>
  <c r="M47" i="14"/>
  <c r="N47" i="14" s="1" a="1"/>
  <c r="N47" i="14" s="1"/>
  <c r="M48" i="14"/>
  <c r="N48" i="14" s="1" a="1"/>
  <c r="N48" i="14" s="1"/>
  <c r="M49" i="14"/>
  <c r="N49" i="14" s="1" a="1"/>
  <c r="N49" i="14" s="1"/>
  <c r="M50" i="14"/>
  <c r="N50" i="14" s="1" a="1"/>
  <c r="N50" i="14" s="1"/>
  <c r="M51" i="14"/>
  <c r="N51" i="14" s="1" a="1"/>
  <c r="N51" i="14" s="1"/>
  <c r="M52" i="14"/>
  <c r="N52" i="14" s="1" a="1"/>
  <c r="N52" i="14" s="1"/>
  <c r="M53" i="14"/>
  <c r="N53" i="14" s="1" a="1"/>
  <c r="N53" i="14" s="1"/>
  <c r="M54" i="14"/>
  <c r="N54" i="14" s="1" a="1"/>
  <c r="N54" i="14" s="1"/>
  <c r="M55" i="14"/>
  <c r="N55" i="14" s="1" a="1"/>
  <c r="N55" i="14" s="1"/>
  <c r="M57" i="14"/>
  <c r="N57" i="14" s="1" a="1"/>
  <c r="N57" i="14" s="1"/>
  <c r="M58" i="14"/>
  <c r="N58" i="14" s="1" a="1"/>
  <c r="N58" i="14" s="1"/>
  <c r="M59" i="14"/>
  <c r="N59" i="14" s="1" a="1"/>
  <c r="N59" i="14" s="1"/>
  <c r="M60" i="14"/>
  <c r="N60" i="14" s="1" a="1"/>
  <c r="N60" i="14" s="1"/>
  <c r="M61" i="14"/>
  <c r="N61" i="14" s="1" a="1"/>
  <c r="N61" i="14" s="1"/>
  <c r="M62" i="14"/>
  <c r="N62" i="14" s="1" a="1"/>
  <c r="N62" i="14" s="1"/>
  <c r="M63" i="14"/>
  <c r="N63" i="14" s="1" a="1"/>
  <c r="N63" i="14" s="1"/>
  <c r="M64" i="14"/>
  <c r="N64" i="14" s="1" a="1"/>
  <c r="N64" i="14" s="1"/>
  <c r="M65" i="14"/>
  <c r="N65" i="14" s="1" a="1"/>
  <c r="N65" i="14" s="1"/>
  <c r="M66" i="14"/>
  <c r="N66" i="14" s="1" a="1"/>
  <c r="N66" i="14" s="1"/>
  <c r="M67" i="14"/>
  <c r="N67" i="14" s="1" a="1"/>
  <c r="N67" i="14" s="1"/>
  <c r="M68" i="14"/>
  <c r="N68" i="14" s="1" a="1"/>
  <c r="N68" i="14" s="1"/>
  <c r="M69" i="14"/>
  <c r="N69" i="14" s="1" a="1"/>
  <c r="N69" i="14" s="1"/>
  <c r="M70" i="14"/>
  <c r="N70" i="14" s="1" a="1"/>
  <c r="N70" i="14" s="1"/>
  <c r="M71" i="14"/>
  <c r="N71" i="14" s="1" a="1"/>
  <c r="N71" i="14" s="1"/>
  <c r="M72" i="14"/>
  <c r="N72" i="14" s="1" a="1"/>
  <c r="N72" i="14" s="1"/>
  <c r="M73" i="14"/>
  <c r="N73" i="14" s="1" a="1"/>
  <c r="N73" i="14" s="1"/>
  <c r="M74" i="14"/>
  <c r="N74" i="14" s="1" a="1"/>
  <c r="N74" i="14" s="1"/>
  <c r="M75" i="14"/>
  <c r="N75" i="14" s="1" a="1"/>
  <c r="N75" i="14" s="1"/>
  <c r="M76" i="14"/>
  <c r="N76" i="14" s="1" a="1"/>
  <c r="N76" i="14" s="1"/>
  <c r="M77" i="14"/>
  <c r="N77" i="14" s="1" a="1"/>
  <c r="N77" i="14" s="1"/>
  <c r="M78" i="14"/>
  <c r="N78" i="14" s="1" a="1"/>
  <c r="N78" i="14" s="1"/>
  <c r="M79" i="14"/>
  <c r="N79" i="14" s="1" a="1"/>
  <c r="N79" i="14" s="1"/>
  <c r="M80" i="14"/>
  <c r="N80" i="14" s="1" a="1"/>
  <c r="N80" i="14" s="1"/>
  <c r="M81" i="14"/>
  <c r="N81" i="14" s="1" a="1"/>
  <c r="N81" i="14" s="1"/>
  <c r="M82" i="14"/>
  <c r="N82" i="14" s="1" a="1"/>
  <c r="N82" i="14" s="1"/>
  <c r="M83" i="14"/>
  <c r="N83" i="14" s="1" a="1"/>
  <c r="N83" i="14" s="1"/>
  <c r="M84" i="14"/>
  <c r="N84" i="14" s="1" a="1"/>
  <c r="N84" i="14" s="1"/>
  <c r="M85" i="14"/>
  <c r="N85" i="14" s="1" a="1"/>
  <c r="N85" i="14" s="1"/>
  <c r="M86" i="14"/>
  <c r="N86" i="14" s="1" a="1"/>
  <c r="N86" i="14" s="1"/>
  <c r="M87" i="14"/>
  <c r="N87" i="14" s="1" a="1"/>
  <c r="N87" i="14" s="1"/>
  <c r="M88" i="14"/>
  <c r="N88" i="14" s="1" a="1"/>
  <c r="N88" i="14" s="1"/>
  <c r="M89" i="14"/>
  <c r="N89" i="14" s="1" a="1"/>
  <c r="N89" i="14" s="1"/>
  <c r="M90" i="14"/>
  <c r="N90" i="14" s="1" a="1"/>
  <c r="N90" i="14" s="1"/>
  <c r="M91" i="14"/>
  <c r="N91" i="14" s="1" a="1"/>
  <c r="N91" i="14" s="1"/>
  <c r="M92" i="14"/>
  <c r="N92" i="14" s="1" a="1"/>
  <c r="N92" i="14" s="1"/>
  <c r="M93" i="14"/>
  <c r="N93" i="14" s="1" a="1"/>
  <c r="N93" i="14" s="1"/>
  <c r="M94" i="14"/>
  <c r="N94" i="14" s="1" a="1"/>
  <c r="N94" i="14" s="1"/>
  <c r="M95" i="14"/>
  <c r="N95" i="14" s="1" a="1"/>
  <c r="N95" i="14" s="1"/>
  <c r="M96" i="14"/>
  <c r="N96" i="14" s="1" a="1"/>
  <c r="N96" i="14" s="1"/>
  <c r="M97" i="14"/>
  <c r="N97" i="14" s="1" a="1"/>
  <c r="N97" i="14" s="1"/>
  <c r="M98" i="14"/>
  <c r="N98" i="14" s="1" a="1"/>
  <c r="N98" i="14" s="1"/>
  <c r="M99" i="14"/>
  <c r="N99" i="14" s="1" a="1"/>
  <c r="N99" i="14" s="1"/>
  <c r="M100" i="14"/>
  <c r="N100" i="14" s="1" a="1"/>
  <c r="N100" i="14" s="1"/>
  <c r="M102" i="14"/>
  <c r="N102" i="14" s="1" a="1"/>
  <c r="N102" i="14" s="1"/>
  <c r="M104" i="14"/>
  <c r="N104" i="14" s="1" a="1"/>
  <c r="N104" i="14" s="1"/>
  <c r="L10" i="13"/>
  <c r="M10" i="13" s="1" a="1"/>
  <c r="M10" i="13" s="1"/>
  <c r="L129" i="13"/>
  <c r="M129" i="13" s="1" a="1"/>
  <c r="M129" i="13" s="1"/>
  <c r="L128" i="13"/>
  <c r="M128" i="13" s="1" a="1"/>
  <c r="M128" i="13" s="1"/>
  <c r="L127" i="13"/>
  <c r="M127" i="13" s="1" a="1"/>
  <c r="M127" i="13" s="1"/>
  <c r="L126" i="13"/>
  <c r="M126" i="13" s="1" a="1"/>
  <c r="M126" i="13" s="1"/>
  <c r="L125" i="13"/>
  <c r="M125" i="13" s="1" a="1"/>
  <c r="M125" i="13" s="1"/>
  <c r="L124" i="13"/>
  <c r="M124" i="13" s="1" a="1"/>
  <c r="M124" i="13" s="1"/>
  <c r="L123" i="13"/>
  <c r="M123" i="13" s="1" a="1"/>
  <c r="M123" i="13" s="1"/>
  <c r="L122" i="13"/>
  <c r="M122" i="13" s="1" a="1"/>
  <c r="M122" i="13" s="1"/>
  <c r="L121" i="13"/>
  <c r="M121" i="13" s="1" a="1"/>
  <c r="M121" i="13" s="1"/>
  <c r="L120" i="13"/>
  <c r="M120" i="13" s="1" a="1"/>
  <c r="M120" i="13" s="1"/>
  <c r="L119" i="13"/>
  <c r="M119" i="13" s="1" a="1"/>
  <c r="M119" i="13" s="1"/>
  <c r="L118" i="13"/>
  <c r="M118" i="13" s="1" a="1"/>
  <c r="M118" i="13" s="1"/>
  <c r="L117" i="13"/>
  <c r="M117" i="13" s="1" a="1"/>
  <c r="M117" i="13" s="1"/>
  <c r="L116" i="13"/>
  <c r="M116" i="13" s="1" a="1"/>
  <c r="M116" i="13" s="1"/>
  <c r="L115" i="13"/>
  <c r="M115" i="13" s="1" a="1"/>
  <c r="M115" i="13" s="1"/>
  <c r="L114" i="13"/>
  <c r="M114" i="13" s="1" a="1"/>
  <c r="M114" i="13" s="1"/>
  <c r="L113" i="13"/>
  <c r="M113" i="13" s="1" a="1"/>
  <c r="M113" i="13" s="1"/>
  <c r="L112" i="13"/>
  <c r="M112" i="13" s="1" a="1"/>
  <c r="M112" i="13" s="1"/>
  <c r="L111" i="13"/>
  <c r="M111" i="13" s="1" a="1"/>
  <c r="M111" i="13" s="1"/>
  <c r="L110" i="13"/>
  <c r="M110" i="13" s="1" a="1"/>
  <c r="M110" i="13" s="1"/>
  <c r="L109" i="13"/>
  <c r="M109" i="13" s="1" a="1"/>
  <c r="M109" i="13" s="1"/>
  <c r="L108" i="13"/>
  <c r="M108" i="13" s="1" a="1"/>
  <c r="M108" i="13" s="1"/>
  <c r="L107" i="13"/>
  <c r="M107" i="13" s="1" a="1"/>
  <c r="M107" i="13" s="1"/>
  <c r="L106" i="13"/>
  <c r="M106" i="13" s="1" a="1"/>
  <c r="M106" i="13" s="1"/>
  <c r="L105" i="13"/>
  <c r="M105" i="13" s="1" a="1"/>
  <c r="M105" i="13" s="1"/>
  <c r="L104" i="13"/>
  <c r="M104" i="13" s="1" a="1"/>
  <c r="M104" i="13" s="1"/>
  <c r="L103" i="13"/>
  <c r="M103" i="13" s="1" a="1"/>
  <c r="M103" i="13" s="1"/>
  <c r="L102" i="13"/>
  <c r="M102" i="13" s="1" a="1"/>
  <c r="M102" i="13" s="1"/>
  <c r="L101" i="13"/>
  <c r="M101" i="13" s="1" a="1"/>
  <c r="M101" i="13" s="1"/>
  <c r="L100" i="13"/>
  <c r="M100" i="13" s="1" a="1"/>
  <c r="M100" i="13" s="1"/>
  <c r="L99" i="13"/>
  <c r="M99" i="13" s="1" a="1"/>
  <c r="M99" i="13" s="1"/>
  <c r="L98" i="13"/>
  <c r="M98" i="13" s="1" a="1"/>
  <c r="M98" i="13" s="1"/>
  <c r="L97" i="13"/>
  <c r="M97" i="13" s="1" a="1"/>
  <c r="M97" i="13" s="1"/>
  <c r="L96" i="13"/>
  <c r="M96" i="13" s="1" a="1"/>
  <c r="M96" i="13" s="1"/>
  <c r="L95" i="13"/>
  <c r="M95" i="13" s="1" a="1"/>
  <c r="M95" i="13" s="1"/>
  <c r="L94" i="13"/>
  <c r="M94" i="13" s="1" a="1"/>
  <c r="M94" i="13" s="1"/>
  <c r="L93" i="13"/>
  <c r="M93" i="13" s="1" a="1"/>
  <c r="M93" i="13" s="1"/>
  <c r="L92" i="13"/>
  <c r="M92" i="13" s="1" a="1"/>
  <c r="M92" i="13" s="1"/>
  <c r="L91" i="13"/>
  <c r="M91" i="13" s="1" a="1"/>
  <c r="M91" i="13" s="1"/>
  <c r="L90" i="13"/>
  <c r="M90" i="13" s="1" a="1"/>
  <c r="M90" i="13" s="1"/>
  <c r="L89" i="13"/>
  <c r="M89" i="13" s="1" a="1"/>
  <c r="M89" i="13" s="1"/>
  <c r="L88" i="13"/>
  <c r="M88" i="13" s="1" a="1"/>
  <c r="M88" i="13" s="1"/>
  <c r="L87" i="13"/>
  <c r="M87" i="13" s="1" a="1"/>
  <c r="M87" i="13" s="1"/>
  <c r="L86" i="13"/>
  <c r="M86" i="13" s="1" a="1"/>
  <c r="M86" i="13" s="1"/>
  <c r="L85" i="13"/>
  <c r="M85" i="13" s="1" a="1"/>
  <c r="M85" i="13" s="1"/>
  <c r="L84" i="13"/>
  <c r="M84" i="13" s="1" a="1"/>
  <c r="M84" i="13" s="1"/>
  <c r="M83" i="13" a="1"/>
  <c r="M83" i="13" s="1"/>
  <c r="L83" i="13"/>
  <c r="L82" i="13"/>
  <c r="M82" i="13" s="1" a="1"/>
  <c r="M82" i="13" s="1"/>
  <c r="M81" i="13" a="1"/>
  <c r="M81" i="13" s="1"/>
  <c r="L81" i="13"/>
  <c r="M80" i="13" a="1"/>
  <c r="M80" i="13" s="1"/>
  <c r="L80" i="13"/>
  <c r="L79" i="13"/>
  <c r="M79" i="13" s="1" a="1"/>
  <c r="M79" i="13" s="1"/>
  <c r="L78" i="13"/>
  <c r="M78" i="13" s="1" a="1"/>
  <c r="M78" i="13" s="1"/>
  <c r="L77" i="13"/>
  <c r="M77" i="13" s="1" a="1"/>
  <c r="M77" i="13" s="1"/>
  <c r="L76" i="13"/>
  <c r="M76" i="13" s="1" a="1"/>
  <c r="M76" i="13" s="1"/>
  <c r="L75" i="13"/>
  <c r="M75" i="13" s="1" a="1"/>
  <c r="M75" i="13" s="1"/>
  <c r="L74" i="13"/>
  <c r="M74" i="13" s="1" a="1"/>
  <c r="M74" i="13" s="1"/>
  <c r="L73" i="13"/>
  <c r="M73" i="13" s="1" a="1"/>
  <c r="M73" i="13" s="1"/>
  <c r="L72" i="13"/>
  <c r="M72" i="13" s="1" a="1"/>
  <c r="M72" i="13" s="1"/>
  <c r="L71" i="13"/>
  <c r="M71" i="13" s="1" a="1"/>
  <c r="M71" i="13" s="1"/>
  <c r="L70" i="13"/>
  <c r="M70" i="13" s="1" a="1"/>
  <c r="M70" i="13" s="1"/>
  <c r="L69" i="13"/>
  <c r="M69" i="13" s="1" a="1"/>
  <c r="M69" i="13" s="1"/>
  <c r="L68" i="13"/>
  <c r="M68" i="13" s="1" a="1"/>
  <c r="M68" i="13" s="1"/>
  <c r="L67" i="13"/>
  <c r="M67" i="13" s="1" a="1"/>
  <c r="M67" i="13" s="1"/>
  <c r="L66" i="13"/>
  <c r="M66" i="13" s="1" a="1"/>
  <c r="M66" i="13" s="1"/>
  <c r="L65" i="13"/>
  <c r="M65" i="13" s="1" a="1"/>
  <c r="M65" i="13" s="1"/>
  <c r="L64" i="13"/>
  <c r="M64" i="13" s="1" a="1"/>
  <c r="M64" i="13" s="1"/>
  <c r="L63" i="13"/>
  <c r="M63" i="13" s="1" a="1"/>
  <c r="M63" i="13" s="1"/>
  <c r="L62" i="13"/>
  <c r="M62" i="13" s="1" a="1"/>
  <c r="M62" i="13" s="1"/>
  <c r="L61" i="13"/>
  <c r="M61" i="13" s="1" a="1"/>
  <c r="M61" i="13" s="1"/>
  <c r="L60" i="13"/>
  <c r="M60" i="13" s="1" a="1"/>
  <c r="M60" i="13" s="1"/>
  <c r="L59" i="13"/>
  <c r="M59" i="13" s="1" a="1"/>
  <c r="M59" i="13" s="1"/>
  <c r="L58" i="13"/>
  <c r="M58" i="13" s="1" a="1"/>
  <c r="M58" i="13" s="1"/>
  <c r="L57" i="13"/>
  <c r="M57" i="13" s="1" a="1"/>
  <c r="M57" i="13" s="1"/>
  <c r="L56" i="13"/>
  <c r="M56" i="13" s="1" a="1"/>
  <c r="M56" i="13" s="1"/>
  <c r="L55" i="13"/>
  <c r="M55" i="13" s="1" a="1"/>
  <c r="M55" i="13" s="1"/>
  <c r="L54" i="13"/>
  <c r="M54" i="13" s="1" a="1"/>
  <c r="M54" i="13" s="1"/>
  <c r="L53" i="13"/>
  <c r="M53" i="13" s="1" a="1"/>
  <c r="M53" i="13" s="1"/>
  <c r="L52" i="13"/>
  <c r="M52" i="13" s="1" a="1"/>
  <c r="M52" i="13" s="1"/>
  <c r="L51" i="13"/>
  <c r="M51" i="13" s="1" a="1"/>
  <c r="M51" i="13" s="1"/>
  <c r="L50" i="13"/>
  <c r="M50" i="13" s="1" a="1"/>
  <c r="M50" i="13" s="1"/>
  <c r="L49" i="13"/>
  <c r="M49" i="13" s="1" a="1"/>
  <c r="M49" i="13" s="1"/>
  <c r="L48" i="13"/>
  <c r="M48" i="13" s="1" a="1"/>
  <c r="M48" i="13" s="1"/>
  <c r="L47" i="13"/>
  <c r="M47" i="13" s="1" a="1"/>
  <c r="M47" i="13" s="1"/>
  <c r="L46" i="13"/>
  <c r="M46" i="13" s="1" a="1"/>
  <c r="M46" i="13" s="1"/>
  <c r="L45" i="13"/>
  <c r="M45" i="13" s="1" a="1"/>
  <c r="M45" i="13" s="1"/>
  <c r="L44" i="13"/>
  <c r="M44" i="13" s="1" a="1"/>
  <c r="M44" i="13" s="1"/>
  <c r="L43" i="13"/>
  <c r="M43" i="13" s="1" a="1"/>
  <c r="M43" i="13" s="1"/>
  <c r="L42" i="13"/>
  <c r="M42" i="13" s="1" a="1"/>
  <c r="M42" i="13" s="1"/>
  <c r="L41" i="13"/>
  <c r="M41" i="13" s="1" a="1"/>
  <c r="M41" i="13" s="1"/>
  <c r="L40" i="13"/>
  <c r="M40" i="13" s="1" a="1"/>
  <c r="M40" i="13" s="1"/>
  <c r="L39" i="13"/>
  <c r="M39" i="13" s="1" a="1"/>
  <c r="M39" i="13" s="1"/>
  <c r="L38" i="13"/>
  <c r="M38" i="13" s="1" a="1"/>
  <c r="M38" i="13" s="1"/>
  <c r="L37" i="13"/>
  <c r="M37" i="13" s="1" a="1"/>
  <c r="M37" i="13" s="1"/>
  <c r="L36" i="13"/>
  <c r="M36" i="13" s="1" a="1"/>
  <c r="M36" i="13" s="1"/>
  <c r="L35" i="13"/>
  <c r="M35" i="13" s="1" a="1"/>
  <c r="M35" i="13" s="1"/>
  <c r="L34" i="13"/>
  <c r="M34" i="13" s="1" a="1"/>
  <c r="M34" i="13" s="1"/>
  <c r="L33" i="13"/>
  <c r="M33" i="13" s="1" a="1"/>
  <c r="M33" i="13" s="1"/>
  <c r="M32" i="13" a="1"/>
  <c r="M32" i="13" s="1"/>
  <c r="L32" i="13"/>
  <c r="L31" i="13"/>
  <c r="M31" i="13" s="1" a="1"/>
  <c r="M31" i="13" s="1"/>
  <c r="L30" i="13"/>
  <c r="M30" i="13" s="1" a="1"/>
  <c r="M30" i="13" s="1"/>
  <c r="L29" i="13"/>
  <c r="M29" i="13" s="1" a="1"/>
  <c r="M29" i="13" s="1"/>
  <c r="L28" i="13"/>
  <c r="M28" i="13" s="1" a="1"/>
  <c r="M28" i="13" s="1"/>
  <c r="L27" i="13"/>
  <c r="M27" i="13" s="1" a="1"/>
  <c r="M27" i="13" s="1"/>
  <c r="L26" i="13"/>
  <c r="M26" i="13" s="1" a="1"/>
  <c r="M26" i="13" s="1"/>
  <c r="L25" i="13"/>
  <c r="M25" i="13" s="1" a="1"/>
  <c r="M25" i="13" s="1"/>
  <c r="L24" i="13"/>
  <c r="M24" i="13" s="1" a="1"/>
  <c r="M24" i="13" s="1"/>
  <c r="M23" i="13" a="1"/>
  <c r="M23" i="13" s="1"/>
  <c r="L23" i="13"/>
  <c r="L22" i="13"/>
  <c r="M22" i="13" s="1" a="1"/>
  <c r="M22" i="13" s="1"/>
  <c r="L21" i="13"/>
  <c r="M21" i="13" s="1" a="1"/>
  <c r="M21" i="13" s="1"/>
  <c r="L20" i="13"/>
  <c r="M20" i="13" s="1" a="1"/>
  <c r="M20" i="13" s="1"/>
  <c r="L19" i="13"/>
  <c r="M19" i="13" s="1" a="1"/>
  <c r="M19" i="13" s="1"/>
  <c r="L18" i="13"/>
  <c r="M18" i="13" s="1" a="1"/>
  <c r="M18" i="13" s="1"/>
  <c r="L17" i="13"/>
  <c r="M17" i="13" s="1" a="1"/>
  <c r="M17" i="13" s="1"/>
  <c r="L16" i="13"/>
  <c r="M16" i="13" s="1" a="1"/>
  <c r="M16" i="13" s="1"/>
  <c r="L15" i="13"/>
  <c r="M15" i="13" s="1" a="1"/>
  <c r="M15" i="13" s="1"/>
  <c r="L14" i="13"/>
  <c r="M14" i="13" s="1" a="1"/>
  <c r="M14" i="13" s="1"/>
  <c r="L13" i="13"/>
  <c r="M13" i="13" s="1" a="1"/>
  <c r="M13" i="13" s="1"/>
  <c r="L12" i="13"/>
  <c r="M12" i="13" s="1" a="1"/>
  <c r="M12" i="13" s="1"/>
  <c r="L11" i="13"/>
  <c r="M11" i="13" s="1" a="1"/>
  <c r="M11" i="13" s="1"/>
  <c r="L28" i="12"/>
  <c r="M28" i="12" s="1" a="1"/>
  <c r="M28" i="12" s="1"/>
  <c r="L29" i="12"/>
  <c r="M29" i="12" s="1" a="1"/>
  <c r="M29" i="12" s="1"/>
  <c r="L129" i="12"/>
  <c r="M129" i="12" s="1" a="1"/>
  <c r="M129" i="12" s="1"/>
  <c r="L128" i="12"/>
  <c r="M128" i="12" s="1" a="1"/>
  <c r="M128" i="12" s="1"/>
  <c r="L127" i="12"/>
  <c r="M127" i="12" s="1" a="1"/>
  <c r="M127" i="12" s="1"/>
  <c r="L126" i="12"/>
  <c r="M126" i="12" s="1" a="1"/>
  <c r="M126" i="12" s="1"/>
  <c r="L125" i="12"/>
  <c r="M125" i="12" s="1" a="1"/>
  <c r="M125" i="12" s="1"/>
  <c r="L124" i="12"/>
  <c r="M124" i="12" s="1" a="1"/>
  <c r="M124" i="12" s="1"/>
  <c r="L123" i="12"/>
  <c r="M123" i="12" s="1" a="1"/>
  <c r="M123" i="12" s="1"/>
  <c r="L122" i="12"/>
  <c r="M122" i="12" s="1" a="1"/>
  <c r="M122" i="12" s="1"/>
  <c r="L121" i="12"/>
  <c r="M121" i="12" s="1" a="1"/>
  <c r="M121" i="12" s="1"/>
  <c r="L120" i="12"/>
  <c r="M120" i="12" s="1" a="1"/>
  <c r="M120" i="12" s="1"/>
  <c r="L119" i="12"/>
  <c r="M119" i="12" s="1" a="1"/>
  <c r="M119" i="12" s="1"/>
  <c r="L118" i="12"/>
  <c r="M118" i="12" s="1" a="1"/>
  <c r="M118" i="12" s="1"/>
  <c r="L117" i="12"/>
  <c r="M117" i="12" s="1" a="1"/>
  <c r="M117" i="12" s="1"/>
  <c r="L116" i="12"/>
  <c r="M116" i="12" s="1" a="1"/>
  <c r="M116" i="12" s="1"/>
  <c r="L115" i="12"/>
  <c r="M115" i="12" s="1" a="1"/>
  <c r="M115" i="12" s="1"/>
  <c r="L114" i="12"/>
  <c r="M114" i="12" s="1" a="1"/>
  <c r="M114" i="12" s="1"/>
  <c r="L113" i="12"/>
  <c r="M113" i="12" s="1" a="1"/>
  <c r="M113" i="12" s="1"/>
  <c r="L112" i="12"/>
  <c r="M112" i="12" s="1" a="1"/>
  <c r="M112" i="12" s="1"/>
  <c r="L111" i="12"/>
  <c r="M111" i="12" s="1" a="1"/>
  <c r="M111" i="12" s="1"/>
  <c r="L110" i="12"/>
  <c r="M110" i="12" s="1" a="1"/>
  <c r="M110" i="12" s="1"/>
  <c r="L109" i="12"/>
  <c r="M109" i="12" s="1" a="1"/>
  <c r="M109" i="12" s="1"/>
  <c r="L108" i="12"/>
  <c r="M108" i="12" s="1" a="1"/>
  <c r="M108" i="12" s="1"/>
  <c r="L107" i="12"/>
  <c r="M107" i="12" s="1" a="1"/>
  <c r="M107" i="12" s="1"/>
  <c r="L106" i="12"/>
  <c r="M106" i="12" s="1" a="1"/>
  <c r="M106" i="12" s="1"/>
  <c r="L105" i="12"/>
  <c r="M105" i="12" s="1" a="1"/>
  <c r="M105" i="12" s="1"/>
  <c r="L104" i="12"/>
  <c r="M104" i="12" s="1" a="1"/>
  <c r="M104" i="12" s="1"/>
  <c r="L103" i="12"/>
  <c r="M103" i="12" s="1" a="1"/>
  <c r="M103" i="12" s="1"/>
  <c r="L102" i="12"/>
  <c r="M102" i="12" s="1" a="1"/>
  <c r="M102" i="12" s="1"/>
  <c r="L101" i="12"/>
  <c r="M101" i="12" s="1" a="1"/>
  <c r="M101" i="12" s="1"/>
  <c r="L100" i="12"/>
  <c r="M100" i="12" s="1" a="1"/>
  <c r="M100" i="12" s="1"/>
  <c r="L99" i="12"/>
  <c r="M99" i="12" s="1" a="1"/>
  <c r="M99" i="12" s="1"/>
  <c r="L98" i="12"/>
  <c r="M98" i="12" s="1" a="1"/>
  <c r="M98" i="12" s="1"/>
  <c r="L97" i="12"/>
  <c r="M97" i="12" s="1" a="1"/>
  <c r="M97" i="12" s="1"/>
  <c r="L96" i="12"/>
  <c r="M96" i="12" s="1" a="1"/>
  <c r="M96" i="12" s="1"/>
  <c r="L95" i="12"/>
  <c r="M95" i="12" s="1" a="1"/>
  <c r="M95" i="12" s="1"/>
  <c r="L94" i="12"/>
  <c r="M94" i="12" s="1" a="1"/>
  <c r="M94" i="12" s="1"/>
  <c r="L93" i="12"/>
  <c r="M93" i="12" s="1" a="1"/>
  <c r="M93" i="12" s="1"/>
  <c r="L92" i="12"/>
  <c r="M92" i="12" s="1" a="1"/>
  <c r="M92" i="12" s="1"/>
  <c r="L91" i="12"/>
  <c r="M91" i="12" s="1" a="1"/>
  <c r="M91" i="12" s="1"/>
  <c r="L90" i="12"/>
  <c r="M90" i="12" s="1" a="1"/>
  <c r="M90" i="12" s="1"/>
  <c r="L89" i="12"/>
  <c r="M89" i="12" s="1" a="1"/>
  <c r="M89" i="12" s="1"/>
  <c r="L88" i="12"/>
  <c r="M88" i="12" s="1" a="1"/>
  <c r="M88" i="12" s="1"/>
  <c r="M87" i="12" a="1"/>
  <c r="M87" i="12" s="1"/>
  <c r="L87" i="12"/>
  <c r="L86" i="12"/>
  <c r="M86" i="12" s="1" a="1"/>
  <c r="M86" i="12" s="1"/>
  <c r="L85" i="12"/>
  <c r="M85" i="12" s="1" a="1"/>
  <c r="M85" i="12" s="1"/>
  <c r="L84" i="12"/>
  <c r="M84" i="12" s="1" a="1"/>
  <c r="M84" i="12" s="1"/>
  <c r="L83" i="12"/>
  <c r="M83" i="12" s="1" a="1"/>
  <c r="M83" i="12" s="1"/>
  <c r="L82" i="12"/>
  <c r="M82" i="12" s="1" a="1"/>
  <c r="M82" i="12" s="1"/>
  <c r="L81" i="12"/>
  <c r="M81" i="12" s="1" a="1"/>
  <c r="M81" i="12" s="1"/>
  <c r="L80" i="12"/>
  <c r="M80" i="12" s="1" a="1"/>
  <c r="M80" i="12" s="1"/>
  <c r="L79" i="12"/>
  <c r="M79" i="12" s="1" a="1"/>
  <c r="M79" i="12" s="1"/>
  <c r="L78" i="12"/>
  <c r="M78" i="12" s="1" a="1"/>
  <c r="M78" i="12" s="1"/>
  <c r="L77" i="12"/>
  <c r="M77" i="12" s="1" a="1"/>
  <c r="M77" i="12" s="1"/>
  <c r="L76" i="12"/>
  <c r="M76" i="12" s="1" a="1"/>
  <c r="M76" i="12" s="1"/>
  <c r="L75" i="12"/>
  <c r="M75" i="12" s="1" a="1"/>
  <c r="M75" i="12" s="1"/>
  <c r="L74" i="12"/>
  <c r="M74" i="12" s="1" a="1"/>
  <c r="M74" i="12" s="1"/>
  <c r="L73" i="12"/>
  <c r="M73" i="12" s="1" a="1"/>
  <c r="M73" i="12" s="1"/>
  <c r="L72" i="12"/>
  <c r="M72" i="12" s="1" a="1"/>
  <c r="M72" i="12" s="1"/>
  <c r="L71" i="12"/>
  <c r="M71" i="12" s="1" a="1"/>
  <c r="M71" i="12" s="1"/>
  <c r="L70" i="12"/>
  <c r="M70" i="12" s="1" a="1"/>
  <c r="M70" i="12" s="1"/>
  <c r="L69" i="12"/>
  <c r="M69" i="12" s="1" a="1"/>
  <c r="M69" i="12" s="1"/>
  <c r="L68" i="12"/>
  <c r="M68" i="12" s="1" a="1"/>
  <c r="M68" i="12" s="1"/>
  <c r="L67" i="12"/>
  <c r="M67" i="12" s="1" a="1"/>
  <c r="M67" i="12" s="1"/>
  <c r="L66" i="12"/>
  <c r="M66" i="12" s="1" a="1"/>
  <c r="M66" i="12" s="1"/>
  <c r="L65" i="12"/>
  <c r="M65" i="12" s="1" a="1"/>
  <c r="M65" i="12" s="1"/>
  <c r="L64" i="12"/>
  <c r="M64" i="12" s="1" a="1"/>
  <c r="M64" i="12" s="1"/>
  <c r="L63" i="12"/>
  <c r="M63" i="12" s="1" a="1"/>
  <c r="M63" i="12" s="1"/>
  <c r="L62" i="12"/>
  <c r="M62" i="12" s="1" a="1"/>
  <c r="M62" i="12" s="1"/>
  <c r="L61" i="12"/>
  <c r="M61" i="12" s="1" a="1"/>
  <c r="M61" i="12" s="1"/>
  <c r="L60" i="12"/>
  <c r="M60" i="12" s="1" a="1"/>
  <c r="M60" i="12" s="1"/>
  <c r="L59" i="12"/>
  <c r="M59" i="12" s="1" a="1"/>
  <c r="M59" i="12" s="1"/>
  <c r="L58" i="12"/>
  <c r="M58" i="12" s="1" a="1"/>
  <c r="M58" i="12" s="1"/>
  <c r="L57" i="12"/>
  <c r="M57" i="12" s="1" a="1"/>
  <c r="M57" i="12" s="1"/>
  <c r="L56" i="12"/>
  <c r="M56" i="12" s="1" a="1"/>
  <c r="M56" i="12" s="1"/>
  <c r="M55" i="12" a="1"/>
  <c r="M55" i="12" s="1"/>
  <c r="L55" i="12"/>
  <c r="M54" i="12" a="1"/>
  <c r="M54" i="12" s="1"/>
  <c r="L54" i="12"/>
  <c r="L53" i="12"/>
  <c r="M53" i="12" s="1" a="1"/>
  <c r="M53" i="12" s="1"/>
  <c r="L52" i="12"/>
  <c r="M52" i="12" s="1" a="1"/>
  <c r="M52" i="12" s="1"/>
  <c r="L51" i="12"/>
  <c r="M51" i="12" s="1" a="1"/>
  <c r="M51" i="12" s="1"/>
  <c r="L50" i="12"/>
  <c r="M50" i="12" s="1" a="1"/>
  <c r="M50" i="12" s="1"/>
  <c r="L49" i="12"/>
  <c r="M49" i="12" s="1" a="1"/>
  <c r="M49" i="12" s="1"/>
  <c r="L48" i="12"/>
  <c r="M48" i="12" s="1" a="1"/>
  <c r="M48" i="12" s="1"/>
  <c r="L47" i="12"/>
  <c r="M47" i="12" s="1" a="1"/>
  <c r="M47" i="12" s="1"/>
  <c r="L46" i="12"/>
  <c r="M46" i="12" s="1" a="1"/>
  <c r="M46" i="12" s="1"/>
  <c r="L45" i="12"/>
  <c r="M45" i="12" s="1" a="1"/>
  <c r="M45" i="12" s="1"/>
  <c r="L44" i="12"/>
  <c r="M44" i="12" s="1" a="1"/>
  <c r="M44" i="12" s="1"/>
  <c r="L43" i="12"/>
  <c r="M43" i="12" s="1" a="1"/>
  <c r="M43" i="12" s="1"/>
  <c r="L42" i="12"/>
  <c r="M42" i="12" s="1" a="1"/>
  <c r="M42" i="12" s="1"/>
  <c r="L41" i="12"/>
  <c r="M41" i="12" s="1" a="1"/>
  <c r="M41" i="12" s="1"/>
  <c r="L40" i="12"/>
  <c r="M40" i="12" s="1" a="1"/>
  <c r="M40" i="12" s="1"/>
  <c r="M39" i="12" a="1"/>
  <c r="M39" i="12" s="1"/>
  <c r="L39" i="12"/>
  <c r="L38" i="12"/>
  <c r="M38" i="12" s="1" a="1"/>
  <c r="M38" i="12" s="1"/>
  <c r="L37" i="12"/>
  <c r="M37" i="12" s="1" a="1"/>
  <c r="M37" i="12" s="1"/>
  <c r="L36" i="12"/>
  <c r="M36" i="12" s="1" a="1"/>
  <c r="M36" i="12" s="1"/>
  <c r="L35" i="12"/>
  <c r="M35" i="12" s="1" a="1"/>
  <c r="M35" i="12" s="1"/>
  <c r="L34" i="12"/>
  <c r="M34" i="12" s="1" a="1"/>
  <c r="M34" i="12" s="1"/>
  <c r="L33" i="12"/>
  <c r="M33" i="12" s="1" a="1"/>
  <c r="M33" i="12" s="1"/>
  <c r="L32" i="12"/>
  <c r="M32" i="12" s="1" a="1"/>
  <c r="M32" i="12" s="1"/>
  <c r="L31" i="12"/>
  <c r="M31" i="12" s="1" a="1"/>
  <c r="M31" i="12" s="1"/>
  <c r="L30" i="12"/>
  <c r="M30" i="12" s="1" a="1"/>
  <c r="M30" i="12" s="1"/>
  <c r="L27" i="12"/>
  <c r="M27" i="12" s="1" a="1"/>
  <c r="M27" i="12" s="1"/>
  <c r="L26" i="12"/>
  <c r="M26" i="12" s="1" a="1"/>
  <c r="M26" i="12" s="1"/>
  <c r="L25" i="12"/>
  <c r="M25" i="12" s="1" a="1"/>
  <c r="M25" i="12" s="1"/>
  <c r="L24" i="12"/>
  <c r="M24" i="12" s="1" a="1"/>
  <c r="M24" i="12" s="1"/>
  <c r="L23" i="12"/>
  <c r="M23" i="12" s="1" a="1"/>
  <c r="M23" i="12" s="1"/>
  <c r="L22" i="12"/>
  <c r="M22" i="12" s="1" a="1"/>
  <c r="M22" i="12" s="1"/>
  <c r="L21" i="12"/>
  <c r="M21" i="12" s="1" a="1"/>
  <c r="M21" i="12" s="1"/>
  <c r="L20" i="12"/>
  <c r="M20" i="12" s="1" a="1"/>
  <c r="M20" i="12" s="1"/>
  <c r="L19" i="12"/>
  <c r="M19" i="12" s="1" a="1"/>
  <c r="M19" i="12" s="1"/>
  <c r="L18" i="12"/>
  <c r="M18" i="12" s="1" a="1"/>
  <c r="M18" i="12" s="1"/>
  <c r="L17" i="12"/>
  <c r="M17" i="12" s="1" a="1"/>
  <c r="M17" i="12" s="1"/>
  <c r="L16" i="12"/>
  <c r="M16" i="12" s="1" a="1"/>
  <c r="M16" i="12" s="1"/>
  <c r="L15" i="12"/>
  <c r="M15" i="12" s="1" a="1"/>
  <c r="M15" i="12" s="1"/>
  <c r="L14" i="12"/>
  <c r="M14" i="12" s="1" a="1"/>
  <c r="M14" i="12" s="1"/>
  <c r="L13" i="12"/>
  <c r="M13" i="12" s="1" a="1"/>
  <c r="M13" i="12" s="1"/>
  <c r="L12" i="12"/>
  <c r="M12" i="12" s="1" a="1"/>
  <c r="M12" i="12" s="1"/>
  <c r="L11" i="12"/>
  <c r="M11" i="12" s="1" a="1"/>
  <c r="M11" i="12" s="1"/>
  <c r="L10" i="12"/>
  <c r="M10" i="12" s="1" a="1"/>
  <c r="M10" i="12" s="1"/>
  <c r="B2" i="5" l="1" a="1"/>
  <c r="N10" i="14" a="1"/>
  <c r="N10" i="14" s="1"/>
  <c r="L10" i="4"/>
  <c r="L129" i="4"/>
  <c r="M129" i="4" s="1" a="1"/>
  <c r="M129" i="4" s="1"/>
  <c r="L128" i="4"/>
  <c r="M128" i="4" s="1" a="1"/>
  <c r="M128" i="4" s="1"/>
  <c r="L127" i="4"/>
  <c r="M127" i="4" s="1" a="1"/>
  <c r="M127" i="4" s="1"/>
  <c r="L112" i="4"/>
  <c r="M112" i="4" s="1" a="1"/>
  <c r="M112" i="4" s="1"/>
  <c r="L111" i="4"/>
  <c r="M111" i="4" s="1" a="1"/>
  <c r="M111" i="4" s="1"/>
  <c r="L110" i="4"/>
  <c r="M110" i="4" s="1" a="1"/>
  <c r="M110" i="4" s="1"/>
  <c r="L109" i="4"/>
  <c r="M109" i="4" s="1" a="1"/>
  <c r="M109" i="4" s="1"/>
  <c r="L126" i="4"/>
  <c r="M126" i="4" s="1" a="1"/>
  <c r="M126" i="4" s="1"/>
  <c r="L125" i="4"/>
  <c r="M125" i="4" s="1" a="1"/>
  <c r="M125" i="4" s="1"/>
  <c r="L124" i="4"/>
  <c r="M124" i="4" s="1" a="1"/>
  <c r="M124" i="4" s="1"/>
  <c r="L123" i="4"/>
  <c r="M123" i="4" s="1" a="1"/>
  <c r="M123" i="4" s="1"/>
  <c r="L122" i="4"/>
  <c r="M122" i="4" s="1" a="1"/>
  <c r="M122" i="4" s="1"/>
  <c r="L121" i="4"/>
  <c r="M121" i="4" s="1" a="1"/>
  <c r="M121" i="4" s="1"/>
  <c r="L120" i="4"/>
  <c r="M120" i="4" s="1" a="1"/>
  <c r="M120" i="4" s="1"/>
  <c r="L119" i="4"/>
  <c r="M119" i="4" s="1" a="1"/>
  <c r="M119" i="4" s="1"/>
  <c r="L118" i="4"/>
  <c r="M118" i="4" s="1" a="1"/>
  <c r="M118" i="4" s="1"/>
  <c r="L117" i="4"/>
  <c r="M117" i="4" s="1" a="1"/>
  <c r="M117" i="4" s="1"/>
  <c r="L116" i="4"/>
  <c r="M116" i="4" s="1" a="1"/>
  <c r="M116" i="4" s="1"/>
  <c r="L115" i="4"/>
  <c r="M115" i="4" s="1" a="1"/>
  <c r="M115" i="4" s="1"/>
  <c r="L114" i="4"/>
  <c r="M114" i="4" s="1" a="1"/>
  <c r="M114" i="4" s="1"/>
  <c r="L113" i="4"/>
  <c r="M113" i="4" s="1" a="1"/>
  <c r="M113" i="4" s="1"/>
  <c r="L108" i="4"/>
  <c r="M108" i="4" s="1" a="1"/>
  <c r="M108" i="4" s="1"/>
  <c r="L107" i="4"/>
  <c r="M107" i="4" s="1" a="1"/>
  <c r="M107" i="4" s="1"/>
  <c r="L106" i="4"/>
  <c r="M106" i="4" s="1" a="1"/>
  <c r="M106" i="4" s="1"/>
  <c r="L105" i="4"/>
  <c r="M105" i="4" s="1" a="1"/>
  <c r="M105" i="4" s="1"/>
  <c r="L104" i="4"/>
  <c r="M104" i="4" s="1" a="1"/>
  <c r="M104" i="4" s="1"/>
  <c r="L103" i="4"/>
  <c r="M103" i="4" s="1" a="1"/>
  <c r="M103" i="4" s="1"/>
  <c r="L102" i="4"/>
  <c r="M102" i="4" s="1" a="1"/>
  <c r="M102" i="4" s="1"/>
  <c r="L101" i="4"/>
  <c r="M101" i="4" s="1" a="1"/>
  <c r="M101" i="4" s="1"/>
  <c r="L100" i="4"/>
  <c r="M100" i="4" s="1" a="1"/>
  <c r="M100" i="4" s="1"/>
  <c r="L99" i="4"/>
  <c r="M99" i="4" s="1" a="1"/>
  <c r="M99" i="4" s="1"/>
  <c r="L98" i="4"/>
  <c r="M98" i="4" s="1" a="1"/>
  <c r="M98" i="4" s="1"/>
  <c r="L97" i="4"/>
  <c r="M97" i="4" s="1" a="1"/>
  <c r="M97" i="4" s="1"/>
  <c r="L96" i="4"/>
  <c r="M96" i="4" s="1" a="1"/>
  <c r="M96" i="4" s="1"/>
  <c r="L95" i="4"/>
  <c r="M95" i="4" s="1" a="1"/>
  <c r="M95" i="4" s="1"/>
  <c r="L94" i="4"/>
  <c r="M94" i="4" s="1" a="1"/>
  <c r="M94" i="4" s="1"/>
  <c r="L93" i="4"/>
  <c r="M93" i="4" s="1" a="1"/>
  <c r="M93" i="4" s="1"/>
  <c r="L92" i="4"/>
  <c r="M92" i="4" s="1" a="1"/>
  <c r="M92" i="4" s="1"/>
  <c r="L91" i="4"/>
  <c r="M91" i="4" s="1" a="1"/>
  <c r="M91" i="4" s="1"/>
  <c r="L90" i="4"/>
  <c r="M90" i="4" s="1" a="1"/>
  <c r="M90" i="4" s="1"/>
  <c r="L89" i="4"/>
  <c r="M89" i="4" s="1" a="1"/>
  <c r="M89" i="4" s="1"/>
  <c r="L88" i="4"/>
  <c r="M88" i="4" s="1" a="1"/>
  <c r="M88" i="4" s="1"/>
  <c r="L87" i="4"/>
  <c r="M87" i="4" s="1" a="1"/>
  <c r="M87" i="4" s="1"/>
  <c r="L86" i="4"/>
  <c r="M86" i="4" s="1" a="1"/>
  <c r="M86" i="4" s="1"/>
  <c r="L85" i="4"/>
  <c r="M85" i="4" s="1" a="1"/>
  <c r="M85" i="4" s="1"/>
  <c r="L84" i="4"/>
  <c r="M84" i="4" s="1" a="1"/>
  <c r="M84" i="4" s="1"/>
  <c r="L83" i="4"/>
  <c r="M83" i="4" s="1" a="1"/>
  <c r="M83" i="4" s="1"/>
  <c r="L82" i="4"/>
  <c r="M82" i="4" s="1" a="1"/>
  <c r="M82" i="4" s="1"/>
  <c r="L81" i="4"/>
  <c r="L80" i="4"/>
  <c r="M80" i="4" s="1" a="1"/>
  <c r="M80" i="4" s="1"/>
  <c r="L79" i="4"/>
  <c r="M79" i="4" s="1" a="1"/>
  <c r="M79" i="4" s="1"/>
  <c r="L78" i="4"/>
  <c r="M78" i="4" s="1" a="1"/>
  <c r="M78" i="4" s="1"/>
  <c r="L77" i="4"/>
  <c r="M77" i="4" s="1" a="1"/>
  <c r="M77" i="4" s="1"/>
  <c r="L76" i="4"/>
  <c r="M76" i="4" s="1" a="1"/>
  <c r="M76" i="4" s="1"/>
  <c r="L75" i="4"/>
  <c r="M75" i="4" s="1" a="1"/>
  <c r="M75" i="4" s="1"/>
  <c r="L74" i="4"/>
  <c r="M74" i="4" s="1" a="1"/>
  <c r="M74" i="4" s="1"/>
  <c r="L73" i="4"/>
  <c r="M73" i="4" s="1" a="1"/>
  <c r="M73" i="4" s="1"/>
  <c r="L72" i="4"/>
  <c r="M72" i="4" s="1" a="1"/>
  <c r="M72" i="4" s="1"/>
  <c r="L71" i="4"/>
  <c r="M71" i="4" s="1" a="1"/>
  <c r="M71" i="4" s="1"/>
  <c r="L70" i="4"/>
  <c r="M70" i="4" s="1" a="1"/>
  <c r="M70" i="4" s="1"/>
  <c r="L69" i="4"/>
  <c r="M69" i="4" s="1" a="1"/>
  <c r="M69" i="4" s="1"/>
  <c r="L68" i="4"/>
  <c r="M68" i="4" s="1" a="1"/>
  <c r="M68" i="4" s="1"/>
  <c r="L67" i="4"/>
  <c r="M67" i="4" s="1" a="1"/>
  <c r="M67" i="4" s="1"/>
  <c r="L66" i="4"/>
  <c r="M66" i="4" s="1" a="1"/>
  <c r="M66" i="4" s="1"/>
  <c r="L65" i="4"/>
  <c r="M65" i="4" s="1" a="1"/>
  <c r="M65" i="4" s="1"/>
  <c r="L64" i="4"/>
  <c r="M64" i="4" s="1" a="1"/>
  <c r="M64" i="4" s="1"/>
  <c r="L63" i="4"/>
  <c r="M63" i="4" s="1" a="1"/>
  <c r="M63" i="4" s="1"/>
  <c r="L62" i="4"/>
  <c r="M62" i="4" s="1" a="1"/>
  <c r="M62" i="4" s="1"/>
  <c r="L61" i="4"/>
  <c r="M61" i="4" s="1" a="1"/>
  <c r="M61" i="4" s="1"/>
  <c r="L60" i="4"/>
  <c r="M60" i="4" s="1" a="1"/>
  <c r="M60" i="4" s="1"/>
  <c r="L59" i="4"/>
  <c r="M59" i="4" s="1" a="1"/>
  <c r="M59" i="4" s="1"/>
  <c r="L58" i="4"/>
  <c r="M58" i="4" s="1" a="1"/>
  <c r="M58" i="4" s="1"/>
  <c r="L57" i="4"/>
  <c r="M57" i="4" s="1" a="1"/>
  <c r="M57" i="4" s="1"/>
  <c r="L56" i="4"/>
  <c r="M56" i="4" s="1" a="1"/>
  <c r="M56" i="4" s="1"/>
  <c r="L55" i="4"/>
  <c r="M55" i="4" s="1" a="1"/>
  <c r="M55" i="4" s="1"/>
  <c r="L54" i="4"/>
  <c r="M54" i="4" s="1" a="1"/>
  <c r="M54" i="4" s="1"/>
  <c r="L53" i="4"/>
  <c r="M53" i="4" s="1" a="1"/>
  <c r="M53" i="4" s="1"/>
  <c r="L52" i="4"/>
  <c r="M52" i="4" s="1" a="1"/>
  <c r="M52" i="4" s="1"/>
  <c r="L51" i="4"/>
  <c r="M51" i="4" s="1" a="1"/>
  <c r="M51" i="4" s="1"/>
  <c r="L50" i="4"/>
  <c r="M50" i="4" s="1" a="1"/>
  <c r="M50" i="4" s="1"/>
  <c r="L49" i="4"/>
  <c r="M49" i="4" s="1" a="1"/>
  <c r="M49" i="4" s="1"/>
  <c r="L48" i="4"/>
  <c r="M48" i="4" s="1" a="1"/>
  <c r="M48" i="4" s="1"/>
  <c r="L47" i="4"/>
  <c r="M47" i="4" s="1" a="1"/>
  <c r="M47" i="4" s="1"/>
  <c r="L46" i="4"/>
  <c r="M46" i="4" s="1" a="1"/>
  <c r="M46" i="4" s="1"/>
  <c r="L45" i="4"/>
  <c r="M45" i="4" s="1" a="1"/>
  <c r="M45" i="4" s="1"/>
  <c r="L44" i="4"/>
  <c r="M44" i="4" s="1" a="1"/>
  <c r="M44" i="4" s="1"/>
  <c r="L43" i="4"/>
  <c r="M43" i="4" s="1" a="1"/>
  <c r="M43" i="4" s="1"/>
  <c r="L42" i="4"/>
  <c r="M42" i="4" s="1" a="1"/>
  <c r="M42" i="4" s="1"/>
  <c r="L41" i="4"/>
  <c r="M41" i="4" s="1" a="1"/>
  <c r="M41" i="4" s="1"/>
  <c r="L40" i="4"/>
  <c r="M40" i="4" s="1" a="1"/>
  <c r="M40" i="4" s="1"/>
  <c r="L39" i="4"/>
  <c r="M39" i="4" s="1" a="1"/>
  <c r="M39" i="4" s="1"/>
  <c r="L38" i="4"/>
  <c r="M38" i="4" s="1" a="1"/>
  <c r="M38" i="4" s="1"/>
  <c r="L37" i="4"/>
  <c r="M37" i="4" s="1" a="1"/>
  <c r="M37" i="4" s="1"/>
  <c r="L36" i="4"/>
  <c r="M36" i="4" s="1" a="1"/>
  <c r="M36" i="4" s="1"/>
  <c r="L35" i="4"/>
  <c r="M35" i="4" s="1" a="1"/>
  <c r="M35" i="4" s="1"/>
  <c r="L34" i="4"/>
  <c r="M34" i="4" s="1" a="1"/>
  <c r="M34" i="4" s="1"/>
  <c r="L33" i="4"/>
  <c r="M33" i="4" s="1" a="1"/>
  <c r="M33" i="4" s="1"/>
  <c r="L32" i="4"/>
  <c r="M32" i="4" s="1" a="1"/>
  <c r="M32" i="4" s="1"/>
  <c r="L31" i="4"/>
  <c r="M31" i="4" s="1" a="1"/>
  <c r="M31" i="4" s="1"/>
  <c r="L30" i="4"/>
  <c r="M30" i="4" s="1" a="1"/>
  <c r="M30" i="4" s="1"/>
  <c r="L29" i="4"/>
  <c r="M29" i="4" s="1" a="1"/>
  <c r="M29" i="4" s="1"/>
  <c r="L28" i="4"/>
  <c r="M28" i="4" s="1" a="1"/>
  <c r="M28" i="4" s="1"/>
  <c r="L27" i="4"/>
  <c r="M27" i="4" s="1" a="1"/>
  <c r="M27" i="4" s="1"/>
  <c r="L26" i="4"/>
  <c r="M26" i="4" s="1" a="1"/>
  <c r="M26" i="4" s="1"/>
  <c r="L25" i="4"/>
  <c r="M25" i="4" s="1" a="1"/>
  <c r="M25" i="4" s="1"/>
  <c r="L24" i="4"/>
  <c r="M24" i="4" s="1" a="1"/>
  <c r="M24" i="4" s="1"/>
  <c r="L23" i="4"/>
  <c r="M23" i="4" s="1" a="1"/>
  <c r="M23" i="4" s="1"/>
  <c r="L22" i="4"/>
  <c r="M22" i="4" s="1" a="1"/>
  <c r="M22" i="4" s="1"/>
  <c r="L21" i="4"/>
  <c r="M21" i="4" s="1" a="1"/>
  <c r="M21" i="4" s="1"/>
  <c r="L20" i="4"/>
  <c r="M20" i="4" s="1" a="1"/>
  <c r="M20" i="4" s="1"/>
  <c r="L19" i="4"/>
  <c r="M19" i="4" s="1" a="1"/>
  <c r="M19" i="4" s="1"/>
  <c r="L18" i="4"/>
  <c r="M18" i="4" s="1" a="1"/>
  <c r="M18" i="4" s="1"/>
  <c r="L17" i="4"/>
  <c r="M17" i="4" s="1" a="1"/>
  <c r="M17" i="4" s="1"/>
  <c r="L16" i="4"/>
  <c r="M16" i="4" s="1" a="1"/>
  <c r="M16" i="4" s="1"/>
  <c r="L15" i="4"/>
  <c r="M15" i="4" s="1" a="1"/>
  <c r="M15" i="4" s="1"/>
  <c r="L14" i="4"/>
  <c r="M14" i="4" s="1" a="1"/>
  <c r="M14" i="4" s="1"/>
  <c r="L13" i="4"/>
  <c r="M13" i="4" s="1" a="1"/>
  <c r="M13" i="4" s="1"/>
  <c r="L12" i="4"/>
  <c r="L11" i="4"/>
  <c r="M11" i="4" s="1" a="1"/>
  <c r="M11" i="4" s="1"/>
  <c r="B2" i="5" l="1"/>
  <c r="M12" i="4" a="1"/>
  <c r="M12" i="4" s="1"/>
  <c r="M10" i="4" a="1"/>
  <c r="M10" i="4" s="1"/>
  <c r="M81" i="4" a="1"/>
  <c r="M81" i="4" s="1"/>
  <c r="E9" i="11" l="1"/>
  <c r="C14" i="10"/>
  <c r="E10" i="11"/>
  <c r="E9" i="10"/>
  <c r="C14" i="11"/>
  <c r="C9" i="11"/>
  <c r="G10" i="10"/>
  <c r="C12" i="11"/>
  <c r="E8" i="11"/>
  <c r="C8" i="11"/>
  <c r="G8" i="10"/>
  <c r="G10" i="11"/>
  <c r="C10" i="11"/>
  <c r="F4" i="11"/>
  <c r="E8" i="10"/>
  <c r="G8" i="11"/>
  <c r="F5" i="11"/>
  <c r="E10" i="10"/>
  <c r="C12" i="10"/>
  <c r="C10" i="10"/>
  <c r="E8" i="8"/>
  <c r="C9" i="10"/>
  <c r="E9" i="8"/>
  <c r="F4" i="8"/>
  <c r="F5" i="10"/>
  <c r="C12" i="6"/>
  <c r="E9" i="6"/>
  <c r="G8" i="6"/>
  <c r="C12" i="8"/>
  <c r="C9" i="8"/>
  <c r="F5" i="8"/>
  <c r="C8" i="10"/>
  <c r="C10" i="6"/>
  <c r="F5" i="6"/>
  <c r="C14" i="8"/>
  <c r="C10" i="8"/>
  <c r="F4" i="10"/>
  <c r="C12" i="9"/>
  <c r="G10" i="9"/>
  <c r="G8" i="9"/>
  <c r="E10" i="9"/>
  <c r="E9" i="9"/>
  <c r="E8" i="9"/>
  <c r="C10" i="9"/>
  <c r="C9" i="9"/>
  <c r="C8" i="9"/>
  <c r="F5" i="9"/>
  <c r="F4" i="9"/>
  <c r="C14" i="6"/>
  <c r="G10" i="6"/>
  <c r="E10" i="6"/>
  <c r="C9" i="6"/>
  <c r="E8" i="6"/>
  <c r="F4" i="6"/>
  <c r="G10" i="8"/>
  <c r="G8" i="8"/>
  <c r="C14" i="9"/>
  <c r="C8" i="6"/>
  <c r="E10" i="8"/>
  <c r="C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322池田 羽賀 雅晃</author>
  </authors>
  <commentList>
    <comment ref="H45" authorId="0" shapeId="0" xr:uid="{10D7EE96-E6F7-4BF0-AC3C-D75F1073011F}">
      <text>
        <r>
          <rPr>
            <sz val="12"/>
            <color indexed="81"/>
            <rFont val="Meiryo UI"/>
            <family val="3"/>
            <charset val="128"/>
          </rPr>
          <t>エアシャワーは必須？
異物除去が確実にできるなら、粘着ローラー、吸引機でも良くない？
エアシャワーは、フィルタ清掃が行き届いていないと、逆に異物を衣服に
付着させることになる。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WWs</author>
  </authors>
  <commentList>
    <comment ref="D3" authorId="0" shapeId="0" xr:uid="{7D582114-A24D-4628-898A-E7C34E9673B2}">
      <text>
        <r>
          <rPr>
            <sz val="11"/>
            <color indexed="81"/>
            <rFont val="BIZ UDPゴシック"/>
            <family val="3"/>
            <charset val="128"/>
          </rPr>
          <t>調査対象となる工場名を記載してください。</t>
        </r>
      </text>
    </comment>
    <comment ref="I3" authorId="0" shapeId="0" xr:uid="{68A1CC2F-082B-449C-9F44-4CF60F21F323}">
      <text>
        <r>
          <rPr>
            <sz val="11"/>
            <color indexed="81"/>
            <rFont val="BIZ UDPゴシック"/>
            <family val="3"/>
            <charset val="128"/>
          </rPr>
          <t>手順書、帳簿、記録書類の確認を行った日付を記載してください。</t>
        </r>
      </text>
    </comment>
    <comment ref="I4" authorId="0" shapeId="0" xr:uid="{CE99A6E4-F5CE-4765-BAAC-BFF8F434813A}">
      <text>
        <r>
          <rPr>
            <sz val="11"/>
            <color indexed="81"/>
            <rFont val="BIZ UDPゴシック"/>
            <family val="3"/>
            <charset val="128"/>
          </rPr>
          <t>工場内の作業場所や指定された場所での運用等の確認を行った日付を記載してください。</t>
        </r>
      </text>
    </comment>
    <comment ref="I5" authorId="0" shapeId="0" xr:uid="{B0E46609-CB81-4AB3-B49A-1CF84B47753A}">
      <text>
        <r>
          <rPr>
            <sz val="11"/>
            <color indexed="81"/>
            <rFont val="BIZ UDPゴシック"/>
            <family val="3"/>
            <charset val="128"/>
          </rPr>
          <t xml:space="preserve">事務的確認および現場確認がすべて終了し、改善判定が確定した日付を記載してください。
本Excel様式を使用する場合は、事務的確認または現場確認のうち遅く終了した日付が自動的に反映されます。
</t>
        </r>
      </text>
    </comment>
    <comment ref="I6" authorId="0" shapeId="0" xr:uid="{1EE48EE6-A9D0-4D27-8CFF-F8EAD63BF70D}">
      <text>
        <r>
          <rPr>
            <sz val="11"/>
            <color indexed="81"/>
            <rFont val="BIZ UDPゴシック"/>
            <family val="3"/>
            <charset val="128"/>
          </rPr>
          <t>確認者の氏名を記載してください。複数人いる場合は、分かるように記載してください。</t>
        </r>
      </text>
    </comment>
    <comment ref="J10" authorId="0" shapeId="0" xr:uid="{05121494-4C19-494A-9810-E07A77CAFDF7}">
      <text>
        <r>
          <rPr>
            <sz val="11"/>
            <color indexed="81"/>
            <rFont val="BIZ UDPゴシック"/>
            <family val="3"/>
            <charset val="128"/>
          </rPr>
          <t>評価基準をすべて満たしている場合は「適合」、一部満たしていない場合は「不適合（一部）」、すべて満たしていない場合は「不適合（完全）」を選択してください。
なお、当該項目が製造所の実態に照らして対象とならない場合は、「対象外」を選択してください。</t>
        </r>
      </text>
    </comment>
    <comment ref="F11" authorId="0" shapeId="0" xr:uid="{0CBDECE4-EB96-471A-9CB7-4F05C3A23B41}">
      <text>
        <r>
          <rPr>
            <sz val="11"/>
            <color indexed="81"/>
            <rFont val="BIZ UDPゴシック"/>
            <family val="3"/>
            <charset val="128"/>
          </rPr>
          <t>手順書・帳簿・記録書類なの確認は「事務」であり、製造現場等で運用状況の確認は「現場」となります。
事務：49項目／現場：46項目</t>
        </r>
      </text>
    </comment>
    <comment ref="K11" authorId="0" shapeId="0" xr:uid="{8A586E44-B16D-4AA1-A991-01A52914AC64}">
      <text>
        <r>
          <rPr>
            <sz val="11"/>
            <color indexed="81"/>
            <rFont val="BIZ UDPゴシック"/>
            <family val="3"/>
            <charset val="128"/>
          </rPr>
          <t>衛生影響度は、評価基準が十分に維持されていない場合に、食品衛生へ及ぼす影響の程度を3段階で評価します。
直ちに又は高い確率で食品衛生に影響を及ぼす場合は「影響が大きい」とします。
一方、食品衛生への影響が限定的であり、影響が低い場合は「影響が小さい」とします。
これらの中間に該当する場合は「影響がある（中程度）」として評価します</t>
        </r>
        <r>
          <rPr>
            <sz val="12"/>
            <color indexed="81"/>
            <rFont val="BIZ UDPゴシック"/>
            <family val="3"/>
            <charset val="128"/>
          </rPr>
          <t>。</t>
        </r>
      </text>
    </comment>
    <comment ref="L11" authorId="0" shapeId="0" xr:uid="{8CAC426C-4D1F-4324-BD96-001DB28AFC7E}">
      <text>
        <r>
          <rPr>
            <sz val="11"/>
            <color indexed="81"/>
            <rFont val="BIZ UDPゴシック"/>
            <family val="3"/>
            <charset val="128"/>
          </rPr>
          <t>運用維持性は管理基準や運用状態が継続的かつ安定的に維持される状態を3段階で評価します。管理が徹底されていない場合に、直ちに又は高い確率で評価基準を満たさなくなるおそれがあるものは「維持しにくい」とします。一方、一度設定・運用されれば、手順の標準化やシステム化により評価基準の維持が比較的容易なものは「維持しやすい」とします。これらの中間に該当する場合は「やや維持しにくい」として評価します。</t>
        </r>
      </text>
    </comment>
    <comment ref="M14" authorId="0" shapeId="0" xr:uid="{6FEDA603-BDFB-4690-B9FA-3C11C79DC7EA}">
      <text>
        <r>
          <rPr>
            <sz val="11"/>
            <color indexed="81"/>
            <rFont val="BIZ UDPゴシック"/>
            <family val="3"/>
            <charset val="128"/>
          </rPr>
          <t>Excelを使用する場合は、評価点は自動計算により算出されます。
自動計算を使用しない場合は、「適合度 × 衛生影響度 × 運用維持性」 により評価点を算出してください。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tc={625ECFE3-7CAD-4212-B299-5AD7BA1C5213}</author>
    <author>tc={8CE09FD4-AE69-469C-A303-84BAE3AFED95}</author>
    <author>tc={F80E46E4-1102-4EC6-B3D6-68B8211727AB}</author>
    <author>tc={B90464BB-289E-4B96-A7DF-E36CA13E51D0}</author>
    <author>tc={63D2075F-F33D-457A-B69E-1E51DF8EDC6F}</author>
    <author>tc={FD00799D-01F8-498E-A792-273BA4372876}</author>
    <author>tc={B5F60658-E2B4-44AF-BDB7-9A7A7D25CA67}</author>
    <author>tc={97F55979-095D-4EA8-861B-B64A01370FEE}</author>
    <author>tc={ED859EE7-F3DC-4BE6-A644-11C61C53EC12}</author>
  </authors>
  <commentList>
    <comment ref="G22" authorId="0" shapeId="0" xr:uid="{625ECFE3-7CAD-4212-B299-5AD7BA1C521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下部の所でCCPを設定するので、HAではCCP候補まで抽出するくらいでよいかと思いますがいかがでしょうか？</t>
      </text>
    </comment>
    <comment ref="D28" authorId="1" shapeId="0" xr:uid="{8CE09FD4-AE69-469C-A303-84BAE3AFED9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HACCPプラン全体の逸脱のための対応です</t>
      </text>
    </comment>
    <comment ref="D30" authorId="2" shapeId="0" xr:uid="{F80E46E4-1102-4EC6-B3D6-68B8211727A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モニタリング結果がCLより逸脱した場合の対応についてを改善措置とした。</t>
      </text>
    </comment>
    <comment ref="G53" authorId="3" shapeId="0" xr:uid="{B90464BB-289E-4B96-A7DF-E36CA13E51D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カメラの設置には様々な用途があるが、具体的にどこまで記載すればよいかご教示いただきたい</t>
      </text>
    </comment>
    <comment ref="G108" authorId="4" shapeId="0" xr:uid="{63D2075F-F33D-457A-B69E-1E51DF8EDC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これを入れるかどうかは相談です。
以前よりこの項目は入っていましたのでそのままとしています。</t>
      </text>
    </comment>
    <comment ref="G112" authorId="5" shapeId="0" xr:uid="{FD00799D-01F8-498E-A792-273BA437287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項目の一つとしてかんがえるか、教育訓練に含まれる教育テーマの1つとするか相談
</t>
      </text>
    </comment>
    <comment ref="G117" authorId="6" shapeId="0" xr:uid="{B5F60658-E2B4-44AF-BDB7-9A7A7D25CA6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8" authorId="7" shapeId="0" xr:uid="{97F55979-095D-4EA8-861B-B64A01370FE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9" authorId="8" shapeId="0" xr:uid="{ED859EE7-F3DC-4BE6-A644-11C61C53EC1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116は変更管理が適切に実施されているか。119は各論的な記載としていますがまとめますか？</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tc={6C331AEE-A746-4503-B4C1-99E03BC336FC}</author>
    <author>tc={9F2CEDD0-97B9-4F32-997C-3E833EE7FDDC}</author>
    <author>tc={26F36DB5-4C99-4C16-9D0F-44C9B717DEA8}</author>
    <author>tc={1FD8381F-526E-4B39-8A99-71A7B717F855}</author>
    <author>tc={2DF6D74A-1122-4C96-BF48-0E7EED48A07E}</author>
    <author>tc={E151ABA5-C79D-49DE-9E74-BDA59698F35A}</author>
    <author>tc={56875733-9DB0-4A7C-9C0F-0ADA50A069E4}</author>
    <author>tc={E3B21BD8-9BFD-46C9-84E1-D4F9D3ED47CF}</author>
    <author>tc={E84FD1A1-EDF5-4133-A886-9AA700AB2403}</author>
  </authors>
  <commentList>
    <comment ref="G22" authorId="0" shapeId="0" xr:uid="{6C331AEE-A746-4503-B4C1-99E03BC336F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下部の所でCCPを設定するので、HAではCCP候補まで抽出するくらいでよいかと思いますがいかがでしょうか？</t>
      </text>
    </comment>
    <comment ref="D28" authorId="1" shapeId="0" xr:uid="{9F2CEDD0-97B9-4F32-997C-3E833EE7FDD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HACCPプラン全体の逸脱のための対応です</t>
      </text>
    </comment>
    <comment ref="D30" authorId="2" shapeId="0" xr:uid="{26F36DB5-4C99-4C16-9D0F-44C9B717DE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モニタリング結果がCLより逸脱した場合の対応についてを改善措置とした。</t>
      </text>
    </comment>
    <comment ref="G53" authorId="3" shapeId="0" xr:uid="{1FD8381F-526E-4B39-8A99-71A7B717F8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カメラの設置には様々な用途があるが、具体的にどこまで記載すればよいかご教示いただきたい</t>
      </text>
    </comment>
    <comment ref="G108" authorId="4" shapeId="0" xr:uid="{2DF6D74A-1122-4C96-BF48-0E7EED48A07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これを入れるかどうかは相談です。
以前よりこの項目は入っていましたのでそのままとしています。</t>
      </text>
    </comment>
    <comment ref="G112" authorId="5" shapeId="0" xr:uid="{E151ABA5-C79D-49DE-9E74-BDA59698F35A}">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項目の一つとしてかんがえるか、教育訓練に含まれる教育テーマの1つとするか相談
</t>
      </text>
    </comment>
    <comment ref="G117" authorId="6" shapeId="0" xr:uid="{56875733-9DB0-4A7C-9C0F-0ADA50A069E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8" authorId="7" shapeId="0" xr:uid="{E3B21BD8-9BFD-46C9-84E1-D4F9D3ED47C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14行目とまとめてよいか？</t>
      </text>
    </comment>
    <comment ref="G119" authorId="8" shapeId="0" xr:uid="{E84FD1A1-EDF5-4133-A886-9AA700AB240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116は変更管理が適切に実施されているか。119は各論的な記載としていますがまとめますか？</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WWs</author>
  </authors>
  <commentList>
    <comment ref="M2" authorId="0" shapeId="0" xr:uid="{EE96AAC1-D71E-4D38-B72E-0DBCAA7DE48C}">
      <text>
        <r>
          <rPr>
            <sz val="11"/>
            <color indexed="81"/>
            <rFont val="BIZ UDPゴシック"/>
            <family val="3"/>
            <charset val="128"/>
          </rPr>
          <t>改善優先度の高い順に、形骸化チェックリストから項目が抽出されます（上位10項目まで）。
Excelの自動抽出機能が作動しない場合は、HACCP実効性向上チェックリストの改善優先度の高い順に手動で入力してください。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WWs</author>
  </authors>
  <commentList>
    <comment ref="G4" authorId="0" shapeId="0" xr:uid="{B70202E8-C794-40C4-9EF9-B32F359B0EAD}">
      <text>
        <r>
          <rPr>
            <sz val="11"/>
            <color indexed="81"/>
            <rFont val="BIZ UDPゴシック"/>
            <family val="3"/>
            <charset val="128"/>
          </rPr>
          <t>「評価基準」までは、改善判定シートの内容が自動的に反映されます。</t>
        </r>
      </text>
    </comment>
    <comment ref="C20" authorId="0" shapeId="0" xr:uid="{C08C36B2-64F2-40B3-9AA9-270791E8BAC9}">
      <text>
        <r>
          <rPr>
            <sz val="11"/>
            <color indexed="81"/>
            <rFont val="BIZ UDPゴシック"/>
            <family val="3"/>
            <charset val="128"/>
          </rPr>
          <t>評価基準を満たしていない事項、またはそれに関連する事項を抽出し、記載し、より具体的に記載してください。</t>
        </r>
      </text>
    </comment>
    <comment ref="C25" authorId="0" shapeId="0" xr:uid="{459169F5-3D47-446B-819A-E8F1DF333F6A}">
      <text>
        <r>
          <rPr>
            <sz val="11"/>
            <color indexed="81"/>
            <rFont val="BIZ UDPゴシック"/>
            <family val="3"/>
            <charset val="128"/>
          </rPr>
          <t>前回実施したHACCP実効性向上チェックリストの結果および、その後の状況・対応について簡潔に記載してください。
なお、前回の指摘と同一の内容が再度指摘された場合は、前回とは異なる改善方法の検討することが望ましい。</t>
        </r>
      </text>
    </comment>
    <comment ref="B35" authorId="0" shapeId="0" xr:uid="{6C42148E-CC50-4657-A512-7AF775D8795F}">
      <text>
        <r>
          <rPr>
            <sz val="11"/>
            <color indexed="81"/>
            <rFont val="BIZ UDPゴシック"/>
            <family val="3"/>
            <charset val="128"/>
          </rPr>
          <t>改善計画を実行する期間を設定してください。</t>
        </r>
      </text>
    </comment>
    <comment ref="C37" authorId="0" shapeId="0" xr:uid="{2C75CC6F-6D70-4503-8F88-2E05DB8DC6F6}">
      <text>
        <r>
          <rPr>
            <sz val="11"/>
            <color indexed="81"/>
            <rFont val="BIZ UDPゴシック"/>
            <family val="3"/>
            <charset val="128"/>
          </rPr>
          <t>改善計画を踏まえ、どのように改善を実施したかを記載してください。
なお、計画と異なる方法で実施した場合は、その旨を記載してください。</t>
        </r>
      </text>
    </comment>
    <comment ref="B42" authorId="0" shapeId="0" xr:uid="{9801A4D8-81FA-4188-8728-7268D728A046}">
      <text>
        <r>
          <rPr>
            <sz val="11"/>
            <color indexed="81"/>
            <rFont val="BIZ UDPゴシック"/>
            <family val="3"/>
            <charset val="128"/>
          </rPr>
          <t>実際に是正に要した期間を記載してください。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<sst xmlns="http://schemas.openxmlformats.org/spreadsheetml/2006/main" count="5426" uniqueCount="850">
  <si>
    <t>大分類</t>
    <rPh sb="0" eb="3">
      <t>ダイブ</t>
    </rPh>
    <phoneticPr fontId="2"/>
  </si>
  <si>
    <t>中分類</t>
    <rPh sb="0" eb="3">
      <t>チュウブンルイ</t>
    </rPh>
    <phoneticPr fontId="2"/>
  </si>
  <si>
    <t>小分類</t>
    <rPh sb="0" eb="3">
      <t>ショウブンルイ</t>
    </rPh>
    <phoneticPr fontId="2"/>
  </si>
  <si>
    <t>事務的/現場</t>
    <rPh sb="0" eb="2">
      <t>ジム</t>
    </rPh>
    <rPh sb="2" eb="3">
      <t>テキ</t>
    </rPh>
    <rPh sb="4" eb="6">
      <t>ゲンバ</t>
    </rPh>
    <phoneticPr fontId="2"/>
  </si>
  <si>
    <t>A基準/B基準</t>
    <rPh sb="1" eb="3">
      <t>キジュン</t>
    </rPh>
    <rPh sb="5" eb="7">
      <t>キジュン</t>
    </rPh>
    <phoneticPr fontId="2"/>
  </si>
  <si>
    <t>質問</t>
    <rPh sb="0" eb="2">
      <t>シツモン</t>
    </rPh>
    <phoneticPr fontId="2"/>
  </si>
  <si>
    <t>評価基準</t>
    <rPh sb="0" eb="2">
      <t>ヒョウカ</t>
    </rPh>
    <rPh sb="2" eb="4">
      <t>キジュン</t>
    </rPh>
    <phoneticPr fontId="2"/>
  </si>
  <si>
    <t>HACCP</t>
    <phoneticPr fontId="2"/>
  </si>
  <si>
    <t>対象工場</t>
    <rPh sb="0" eb="2">
      <t>タイショウ</t>
    </rPh>
    <rPh sb="2" eb="4">
      <t>コウジョウ</t>
    </rPh>
    <phoneticPr fontId="2"/>
  </si>
  <si>
    <t>HACCP形骸化チェックリスト</t>
    <rPh sb="5" eb="8">
      <t>ケイガイカ</t>
    </rPh>
    <phoneticPr fontId="2"/>
  </si>
  <si>
    <t>HACCPのチーム編成</t>
    <rPh sb="9" eb="11">
      <t>ヘンセイ</t>
    </rPh>
    <phoneticPr fontId="2"/>
  </si>
  <si>
    <t>製品説明書の作成</t>
    <rPh sb="0" eb="2">
      <t>セイヒン</t>
    </rPh>
    <rPh sb="2" eb="5">
      <t>セツメイショ</t>
    </rPh>
    <rPh sb="6" eb="8">
      <t>サクセイ</t>
    </rPh>
    <phoneticPr fontId="2"/>
  </si>
  <si>
    <t>意図する用途及び対象となる消費者の確認</t>
    <rPh sb="0" eb="2">
      <t>イト</t>
    </rPh>
    <rPh sb="4" eb="6">
      <t>ヨウト</t>
    </rPh>
    <rPh sb="6" eb="7">
      <t>オヨ</t>
    </rPh>
    <rPh sb="8" eb="10">
      <t>タイショウ</t>
    </rPh>
    <rPh sb="13" eb="16">
      <t>ショウヒシャ</t>
    </rPh>
    <rPh sb="17" eb="19">
      <t>カクニン</t>
    </rPh>
    <phoneticPr fontId="2"/>
  </si>
  <si>
    <t>製造工程一覧図の作成</t>
    <rPh sb="0" eb="4">
      <t>セイゾウコウテイ</t>
    </rPh>
    <rPh sb="4" eb="6">
      <t>イチラン</t>
    </rPh>
    <rPh sb="6" eb="7">
      <t>ズ</t>
    </rPh>
    <rPh sb="8" eb="10">
      <t>サクセイ</t>
    </rPh>
    <phoneticPr fontId="2"/>
  </si>
  <si>
    <t>危害要因分析の実施</t>
    <rPh sb="0" eb="4">
      <t>キガイヨウイン</t>
    </rPh>
    <rPh sb="4" eb="6">
      <t>ブンセキ</t>
    </rPh>
    <rPh sb="7" eb="9">
      <t>ジッシ</t>
    </rPh>
    <phoneticPr fontId="2"/>
  </si>
  <si>
    <t>重要管理点（CCP）の決定</t>
    <rPh sb="0" eb="2">
      <t>ジュウヨウ</t>
    </rPh>
    <rPh sb="2" eb="4">
      <t>カンリ</t>
    </rPh>
    <rPh sb="4" eb="5">
      <t>テン</t>
    </rPh>
    <rPh sb="11" eb="13">
      <t>ケッテイ</t>
    </rPh>
    <phoneticPr fontId="2"/>
  </si>
  <si>
    <t>管理基準（CL）の設定</t>
    <rPh sb="0" eb="2">
      <t>カンリ</t>
    </rPh>
    <rPh sb="2" eb="4">
      <t>キジュン</t>
    </rPh>
    <rPh sb="9" eb="11">
      <t>セッテイ</t>
    </rPh>
    <phoneticPr fontId="2"/>
  </si>
  <si>
    <t>モニタリング方法の設定</t>
    <rPh sb="6" eb="8">
      <t>ホウホウ</t>
    </rPh>
    <rPh sb="9" eb="11">
      <t>セッテイ</t>
    </rPh>
    <phoneticPr fontId="2"/>
  </si>
  <si>
    <t>改善措置の設定</t>
    <rPh sb="0" eb="4">
      <t>カイゼンソチ</t>
    </rPh>
    <rPh sb="5" eb="7">
      <t>セッテイ</t>
    </rPh>
    <phoneticPr fontId="2"/>
  </si>
  <si>
    <t>検証方法の設定</t>
    <rPh sb="0" eb="4">
      <t>ケンショウホウホウ</t>
    </rPh>
    <rPh sb="5" eb="7">
      <t>セッテイ</t>
    </rPh>
    <phoneticPr fontId="2"/>
  </si>
  <si>
    <t>一般衛生管理</t>
    <rPh sb="0" eb="2">
      <t>イッパン</t>
    </rPh>
    <rPh sb="2" eb="6">
      <t>エイセイカンリ</t>
    </rPh>
    <phoneticPr fontId="2"/>
  </si>
  <si>
    <t>食品衛生責任者の選任</t>
    <rPh sb="0" eb="4">
      <t>ショクヒンエイセイ</t>
    </rPh>
    <rPh sb="4" eb="7">
      <t>セキニンシャ</t>
    </rPh>
    <rPh sb="8" eb="10">
      <t>センニン</t>
    </rPh>
    <phoneticPr fontId="2"/>
  </si>
  <si>
    <t>施設の衛生管理</t>
    <rPh sb="0" eb="2">
      <t>シセツ</t>
    </rPh>
    <rPh sb="3" eb="7">
      <t>エイセイカンリ</t>
    </rPh>
    <phoneticPr fontId="2"/>
  </si>
  <si>
    <t>設備等の衛生管理</t>
    <rPh sb="0" eb="2">
      <t>セツビ</t>
    </rPh>
    <rPh sb="2" eb="3">
      <t>ナド</t>
    </rPh>
    <rPh sb="4" eb="8">
      <t>エイセイカンリ</t>
    </rPh>
    <phoneticPr fontId="2"/>
  </si>
  <si>
    <t>使用水の管理</t>
    <rPh sb="0" eb="2">
      <t>シヨウ</t>
    </rPh>
    <rPh sb="2" eb="3">
      <t>スイ</t>
    </rPh>
    <rPh sb="4" eb="6">
      <t>カンリ</t>
    </rPh>
    <phoneticPr fontId="2"/>
  </si>
  <si>
    <t>廃棄物及び排水の取扱い</t>
    <rPh sb="0" eb="3">
      <t>ハイキブツ</t>
    </rPh>
    <rPh sb="3" eb="4">
      <t>オヨ</t>
    </rPh>
    <rPh sb="5" eb="7">
      <t>ハイスイ</t>
    </rPh>
    <rPh sb="8" eb="9">
      <t>ト</t>
    </rPh>
    <rPh sb="9" eb="10">
      <t>アツカ</t>
    </rPh>
    <phoneticPr fontId="2"/>
  </si>
  <si>
    <t>食品取扱者の衛生管理</t>
    <rPh sb="0" eb="2">
      <t>ショクヒン</t>
    </rPh>
    <rPh sb="2" eb="4">
      <t>トリアツカイ</t>
    </rPh>
    <rPh sb="4" eb="5">
      <t>シャ</t>
    </rPh>
    <rPh sb="6" eb="10">
      <t>エイセイカンリ</t>
    </rPh>
    <phoneticPr fontId="2"/>
  </si>
  <si>
    <t>情報の提供</t>
    <rPh sb="0" eb="2">
      <t>ジョウホウ</t>
    </rPh>
    <rPh sb="3" eb="5">
      <t>テイキョウ</t>
    </rPh>
    <phoneticPr fontId="2"/>
  </si>
  <si>
    <t>回収・廃棄</t>
    <rPh sb="0" eb="2">
      <t>カイシュウ</t>
    </rPh>
    <rPh sb="3" eb="5">
      <t>ハイキ</t>
    </rPh>
    <phoneticPr fontId="2"/>
  </si>
  <si>
    <t>その他</t>
    <rPh sb="2" eb="3">
      <t>タ</t>
    </rPh>
    <phoneticPr fontId="2"/>
  </si>
  <si>
    <t>製造で使用している水は水道事業者等により供給される水（水道水等）または飲用に適する水（井戸水、地下水等）を使用している。</t>
    <rPh sb="0" eb="2">
      <t>セイゾウ</t>
    </rPh>
    <rPh sb="3" eb="5">
      <t>シヨウ</t>
    </rPh>
    <rPh sb="9" eb="10">
      <t>ミズ</t>
    </rPh>
    <rPh sb="11" eb="15">
      <t>スイドウジギョウ</t>
    </rPh>
    <rPh sb="15" eb="16">
      <t>シャ</t>
    </rPh>
    <rPh sb="16" eb="17">
      <t>トウ</t>
    </rPh>
    <rPh sb="20" eb="22">
      <t>キョウキュウ</t>
    </rPh>
    <rPh sb="25" eb="26">
      <t>ミズ</t>
    </rPh>
    <rPh sb="27" eb="30">
      <t>スイドウスイ</t>
    </rPh>
    <rPh sb="30" eb="31">
      <t>トウ</t>
    </rPh>
    <rPh sb="35" eb="37">
      <t>インヨウ</t>
    </rPh>
    <rPh sb="38" eb="39">
      <t>テキ</t>
    </rPh>
    <rPh sb="41" eb="42">
      <t>ミズ</t>
    </rPh>
    <rPh sb="43" eb="46">
      <t>イドミズ</t>
    </rPh>
    <rPh sb="47" eb="50">
      <t>チカスイ</t>
    </rPh>
    <rPh sb="50" eb="51">
      <t>ナド</t>
    </rPh>
    <rPh sb="53" eb="55">
      <t>シヨウ</t>
    </rPh>
    <phoneticPr fontId="2"/>
  </si>
  <si>
    <t>AB基準</t>
    <rPh sb="2" eb="4">
      <t>キジュン</t>
    </rPh>
    <phoneticPr fontId="2"/>
  </si>
  <si>
    <t>事務</t>
    <rPh sb="0" eb="2">
      <t>ジム</t>
    </rPh>
    <phoneticPr fontId="2"/>
  </si>
  <si>
    <t>（水道水等）定期的に水質情報を入手し、確認している。</t>
    <rPh sb="1" eb="4">
      <t>ス</t>
    </rPh>
    <rPh sb="4" eb="5">
      <t>トウ</t>
    </rPh>
    <rPh sb="6" eb="9">
      <t>テイキテキ</t>
    </rPh>
    <rPh sb="10" eb="12">
      <t>スイシツ</t>
    </rPh>
    <rPh sb="12" eb="14">
      <t>ジョウホウ</t>
    </rPh>
    <rPh sb="15" eb="17">
      <t>ニュウシュ</t>
    </rPh>
    <rPh sb="19" eb="21">
      <t>カクニン</t>
    </rPh>
    <phoneticPr fontId="2"/>
  </si>
  <si>
    <t>（井戸水、地下水等）定期的に水質検査を実施し、確認している。</t>
    <rPh sb="1" eb="4">
      <t>イドミズ</t>
    </rPh>
    <rPh sb="5" eb="9">
      <t>チカ</t>
    </rPh>
    <rPh sb="10" eb="13">
      <t>テイキ</t>
    </rPh>
    <rPh sb="14" eb="16">
      <t>スイシツ</t>
    </rPh>
    <rPh sb="16" eb="18">
      <t>ケンサ</t>
    </rPh>
    <rPh sb="19" eb="21">
      <t>ジッシ</t>
    </rPh>
    <rPh sb="23" eb="25">
      <t>カクニン</t>
    </rPh>
    <phoneticPr fontId="2"/>
  </si>
  <si>
    <t>貯水槽を使用している場合は定期的に清掃を行っている。</t>
    <rPh sb="0" eb="3">
      <t>チョスイソウ</t>
    </rPh>
    <rPh sb="4" eb="6">
      <t>シヨウ</t>
    </rPh>
    <rPh sb="10" eb="12">
      <t>バアイ</t>
    </rPh>
    <rPh sb="13" eb="16">
      <t>テイキテキ</t>
    </rPh>
    <rPh sb="17" eb="19">
      <t>セイソウ</t>
    </rPh>
    <rPh sb="20" eb="21">
      <t>オコナ</t>
    </rPh>
    <phoneticPr fontId="2"/>
  </si>
  <si>
    <t>使用水の管理に係る記録書を作成し保管している。</t>
    <rPh sb="0" eb="2">
      <t>シヨウ</t>
    </rPh>
    <rPh sb="2" eb="3">
      <t>スイ</t>
    </rPh>
    <rPh sb="4" eb="6">
      <t>カンリ</t>
    </rPh>
    <rPh sb="7" eb="8">
      <t>カカワ</t>
    </rPh>
    <rPh sb="9" eb="11">
      <t>キロク</t>
    </rPh>
    <rPh sb="11" eb="12">
      <t>ショ</t>
    </rPh>
    <rPh sb="13" eb="15">
      <t>サクセイ</t>
    </rPh>
    <rPh sb="16" eb="18">
      <t>ホカン</t>
    </rPh>
    <phoneticPr fontId="2"/>
  </si>
  <si>
    <t>専門業者に委託し、定期的に駆除または調査に基づく防除を行っている。</t>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</si>
  <si>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t>工場自ら定期的に駆除または調査に基づく防除を行っている。</t>
    <rPh sb="0" eb="2">
      <t>コウジョウ</t>
    </rPh>
    <rPh sb="2" eb="3">
      <t>ミズカ</t>
    </rPh>
    <rPh sb="4" eb="7">
      <t>テイキテキ</t>
    </rPh>
    <rPh sb="8" eb="10">
      <t>クジョ</t>
    </rPh>
    <rPh sb="13" eb="15">
      <t>チョウサ</t>
    </rPh>
    <rPh sb="16" eb="17">
      <t>モト</t>
    </rPh>
    <rPh sb="19" eb="21">
      <t>ボウジョ</t>
    </rPh>
    <rPh sb="22" eb="23">
      <t>オコナ</t>
    </rPh>
    <phoneticPr fontId="2"/>
  </si>
  <si>
    <t>専門業者の報告書もしくは工場で取得した情報を基に対策を実施している。</t>
    <rPh sb="0" eb="4">
      <t>センモンギョウシャ</t>
    </rPh>
    <rPh sb="5" eb="8">
      <t>ホウコクショ</t>
    </rPh>
    <rPh sb="12" eb="14">
      <t>コウジョウ</t>
    </rPh>
    <rPh sb="15" eb="17">
      <t>シュトク</t>
    </rPh>
    <rPh sb="19" eb="21">
      <t>ジョウホウ</t>
    </rPh>
    <rPh sb="22" eb="23">
      <t>モト</t>
    </rPh>
    <rPh sb="24" eb="26">
      <t>タイサク</t>
    </rPh>
    <rPh sb="27" eb="29">
      <t>ジッシ</t>
    </rPh>
    <phoneticPr fontId="2"/>
  </si>
  <si>
    <t>現場</t>
    <rPh sb="0" eb="2">
      <t>ゲンバ</t>
    </rPh>
    <phoneticPr fontId="2"/>
  </si>
  <si>
    <t>捕虫器や捕獲シート等を汚染・混入の原因とならない位置に設置し、設置している場所を把握している。</t>
    <rPh sb="0" eb="3">
      <t>ホチュウキ</t>
    </rPh>
    <rPh sb="4" eb="6">
      <t>ホカク</t>
    </rPh>
    <rPh sb="9" eb="10">
      <t>ナド</t>
    </rPh>
    <rPh sb="11" eb="13">
      <t>オセン</t>
    </rPh>
    <rPh sb="14" eb="16">
      <t>コンニュウ</t>
    </rPh>
    <rPh sb="17" eb="19">
      <t>ゲンイン</t>
    </rPh>
    <rPh sb="24" eb="26">
      <t>イチ</t>
    </rPh>
    <rPh sb="27" eb="29">
      <t>セッチ</t>
    </rPh>
    <rPh sb="31" eb="33">
      <t>セッチ</t>
    </rPh>
    <rPh sb="37" eb="39">
      <t>バショ</t>
    </rPh>
    <rPh sb="40" eb="42">
      <t>ハアク</t>
    </rPh>
    <phoneticPr fontId="2"/>
  </si>
  <si>
    <t>原材料</t>
    <rPh sb="0" eb="3">
      <t>ゲンザイリョウ</t>
    </rPh>
    <phoneticPr fontId="2"/>
  </si>
  <si>
    <t>使用水を管理する手順書を作成している。</t>
    <rPh sb="0" eb="2">
      <t>シヨウ</t>
    </rPh>
    <rPh sb="2" eb="3">
      <t>スイ</t>
    </rPh>
    <rPh sb="4" eb="6">
      <t>カンリ</t>
    </rPh>
    <rPh sb="8" eb="11">
      <t>テジュンショ</t>
    </rPh>
    <rPh sb="12" eb="14">
      <t>サクセイ</t>
    </rPh>
    <phoneticPr fontId="2"/>
  </si>
  <si>
    <t>廃棄物管理する手順書を作成している。</t>
    <rPh sb="0" eb="3">
      <t>ハイキブツ</t>
    </rPh>
    <rPh sb="3" eb="5">
      <t>カンリ</t>
    </rPh>
    <rPh sb="7" eb="10">
      <t>テジュンショ</t>
    </rPh>
    <rPh sb="11" eb="13">
      <t>サクセイ</t>
    </rPh>
    <phoneticPr fontId="2"/>
  </si>
  <si>
    <t>廃棄物の取り扱い</t>
    <rPh sb="0" eb="3">
      <t>ハイキブツ</t>
    </rPh>
    <rPh sb="4" eb="5">
      <t>ト</t>
    </rPh>
    <rPh sb="6" eb="7">
      <t>アツカ</t>
    </rPh>
    <phoneticPr fontId="2"/>
  </si>
  <si>
    <t>排水の取り扱い</t>
    <rPh sb="0" eb="2">
      <t>ハイスイ</t>
    </rPh>
    <rPh sb="3" eb="4">
      <t>ト</t>
    </rPh>
    <rPh sb="5" eb="6">
      <t>アツカ</t>
    </rPh>
    <phoneticPr fontId="2"/>
  </si>
  <si>
    <t>（殺菌装置や浄化装置等）水質を調整する機器を定期的に点検している。</t>
    <rPh sb="1" eb="5">
      <t>サッキンソウチ</t>
    </rPh>
    <rPh sb="6" eb="10">
      <t>ジョウカソウチ</t>
    </rPh>
    <rPh sb="10" eb="11">
      <t>ナド</t>
    </rPh>
    <rPh sb="12" eb="14">
      <t>スイシツ</t>
    </rPh>
    <rPh sb="15" eb="17">
      <t>チョウセイ</t>
    </rPh>
    <rPh sb="19" eb="21">
      <t>キキ</t>
    </rPh>
    <rPh sb="22" eb="25">
      <t>テイキテキ</t>
    </rPh>
    <rPh sb="26" eb="28">
      <t>テンケン</t>
    </rPh>
    <phoneticPr fontId="2"/>
  </si>
  <si>
    <t>排水溝や排水口を定期的に清掃している。</t>
    <rPh sb="0" eb="3">
      <t>ハイスイコウ</t>
    </rPh>
    <rPh sb="4" eb="7">
      <t>ハイスイコウ</t>
    </rPh>
    <rPh sb="8" eb="11">
      <t>テイキテキ</t>
    </rPh>
    <rPh sb="12" eb="14">
      <t>セイソウ</t>
    </rPh>
    <phoneticPr fontId="2"/>
  </si>
  <si>
    <t>排水に対して排水基準を満たしているか定期的に確認している。</t>
    <rPh sb="0" eb="2">
      <t>ハイスイ</t>
    </rPh>
    <rPh sb="3" eb="4">
      <t>タイ</t>
    </rPh>
    <rPh sb="6" eb="8">
      <t>ハイスイ</t>
    </rPh>
    <rPh sb="8" eb="10">
      <t>キジュン</t>
    </rPh>
    <rPh sb="11" eb="12">
      <t>ミ</t>
    </rPh>
    <rPh sb="18" eb="21">
      <t>テイキテキ</t>
    </rPh>
    <rPh sb="22" eb="24">
      <t>カクニン</t>
    </rPh>
    <phoneticPr fontId="2"/>
  </si>
  <si>
    <t>（排水施設を持っている場合）排水施設が適切に運用されているか確認している。</t>
    <rPh sb="1" eb="5">
      <t>ハイスイシセツ</t>
    </rPh>
    <rPh sb="6" eb="7">
      <t>モ</t>
    </rPh>
    <rPh sb="11" eb="13">
      <t>バアイ</t>
    </rPh>
    <rPh sb="14" eb="16">
      <t>ハイスイ</t>
    </rPh>
    <rPh sb="16" eb="18">
      <t>シセツ</t>
    </rPh>
    <rPh sb="19" eb="21">
      <t>テキセツ</t>
    </rPh>
    <rPh sb="22" eb="24">
      <t>ウンヨウ</t>
    </rPh>
    <rPh sb="30" eb="32">
      <t>カクニン</t>
    </rPh>
    <phoneticPr fontId="2"/>
  </si>
  <si>
    <t>防虫・防鼠対策する手順書を作成している。</t>
    <rPh sb="9" eb="12">
      <t>テジュンショ</t>
    </rPh>
    <rPh sb="13" eb="15">
      <t>サクセイ</t>
    </rPh>
    <phoneticPr fontId="2"/>
  </si>
  <si>
    <t>防虫・防鼠対策</t>
    <rPh sb="0" eb="2">
      <t>ボウチュウ</t>
    </rPh>
    <rPh sb="3" eb="5">
      <t>ボウソ</t>
    </rPh>
    <rPh sb="5" eb="7">
      <t>タイサク</t>
    </rPh>
    <phoneticPr fontId="2"/>
  </si>
  <si>
    <t>防虫・防鼠対策に係る記録書を作成し保管している。または専門業者の報告書を保管している。</t>
    <rPh sb="8" eb="9">
      <t>カカワ</t>
    </rPh>
    <rPh sb="10" eb="12">
      <t>キロク</t>
    </rPh>
    <rPh sb="12" eb="13">
      <t>ショ</t>
    </rPh>
    <rPh sb="14" eb="16">
      <t>サクセイ</t>
    </rPh>
    <rPh sb="17" eb="19">
      <t>ホカン</t>
    </rPh>
    <rPh sb="27" eb="31">
      <t>センモンギョウシャ</t>
    </rPh>
    <rPh sb="32" eb="35">
      <t>ホウコクショ</t>
    </rPh>
    <rPh sb="36" eb="38">
      <t>ホカン</t>
    </rPh>
    <phoneticPr fontId="2"/>
  </si>
  <si>
    <t>（一次廃棄物を保管する場所を設定してる場合）一次廃棄物置場を設置し、定期的に清掃を行い、防虫・防鼠対策を行っている。</t>
    <rPh sb="1" eb="3">
      <t>イチジ</t>
    </rPh>
    <rPh sb="3" eb="6">
      <t>ハイキブツ</t>
    </rPh>
    <rPh sb="7" eb="9">
      <t>ホカン</t>
    </rPh>
    <rPh sb="11" eb="13">
      <t>バショ</t>
    </rPh>
    <rPh sb="14" eb="16">
      <t>セッテイ</t>
    </rPh>
    <rPh sb="19" eb="21">
      <t>バアイ</t>
    </rPh>
    <rPh sb="22" eb="27">
      <t>イチジ</t>
    </rPh>
    <rPh sb="27" eb="29">
      <t>オキバ</t>
    </rPh>
    <rPh sb="30" eb="32">
      <t>セッチ</t>
    </rPh>
    <rPh sb="34" eb="37">
      <t>テイキテキ</t>
    </rPh>
    <rPh sb="38" eb="40">
      <t>セイソウ</t>
    </rPh>
    <rPh sb="41" eb="42">
      <t>オコナ</t>
    </rPh>
    <rPh sb="52" eb="53">
      <t>オコナ</t>
    </rPh>
    <phoneticPr fontId="2"/>
  </si>
  <si>
    <t>廃棄物置場を設置し、定期的に清掃を行い、ねずみや昆虫が発生しないように管理している。</t>
    <rPh sb="0" eb="3">
      <t>ハイキブツ</t>
    </rPh>
    <rPh sb="3" eb="5">
      <t>オキバ</t>
    </rPh>
    <rPh sb="6" eb="8">
      <t>セッチ</t>
    </rPh>
    <phoneticPr fontId="2"/>
  </si>
  <si>
    <t>（敷地内の焼却炉を使用している場合）焼却処分する廃棄物を分別し、焼却可能廃棄物を焼却している。</t>
    <rPh sb="1" eb="4">
      <t>シキチナイ</t>
    </rPh>
    <rPh sb="5" eb="8">
      <t>ショウ</t>
    </rPh>
    <rPh sb="9" eb="11">
      <t>シヨウ</t>
    </rPh>
    <rPh sb="15" eb="17">
      <t>バアイ</t>
    </rPh>
    <rPh sb="18" eb="22">
      <t>ショウキャクショブン</t>
    </rPh>
    <rPh sb="24" eb="27">
      <t>ハイキブツ</t>
    </rPh>
    <rPh sb="28" eb="30">
      <t>ブンベツ</t>
    </rPh>
    <rPh sb="32" eb="34">
      <t>ショウキャク</t>
    </rPh>
    <rPh sb="34" eb="36">
      <t>カノウ</t>
    </rPh>
    <rPh sb="36" eb="39">
      <t>ハイキブツ</t>
    </rPh>
    <rPh sb="40" eb="42">
      <t>ショウキャク</t>
    </rPh>
    <phoneticPr fontId="2"/>
  </si>
  <si>
    <t>排水管理の手順書を作成している。</t>
    <rPh sb="0" eb="2">
      <t>ハイスイ</t>
    </rPh>
    <rPh sb="2" eb="4">
      <t>カンリ</t>
    </rPh>
    <rPh sb="5" eb="8">
      <t>テジュンショ</t>
    </rPh>
    <rPh sb="9" eb="11">
      <t>サクセイ</t>
    </rPh>
    <phoneticPr fontId="2"/>
  </si>
  <si>
    <t>廃棄物を専門業者に委託し、適正に処理され、廃棄物業者からマニフェスト等の資料を入手し、保管している。</t>
    <rPh sb="0" eb="3">
      <t>ハイキブツ</t>
    </rPh>
    <rPh sb="4" eb="8">
      <t>センモンギョウシャ</t>
    </rPh>
    <rPh sb="9" eb="11">
      <t>イタク</t>
    </rPh>
    <rPh sb="13" eb="15">
      <t>テキセイ</t>
    </rPh>
    <rPh sb="16" eb="18">
      <t>ショリ</t>
    </rPh>
    <rPh sb="21" eb="24">
      <t>ハイキ</t>
    </rPh>
    <rPh sb="24" eb="26">
      <t>ギョウシャ</t>
    </rPh>
    <rPh sb="34" eb="35">
      <t>トウ</t>
    </rPh>
    <rPh sb="36" eb="38">
      <t>シリョウ</t>
    </rPh>
    <rPh sb="39" eb="41">
      <t>ニュウシュ</t>
    </rPh>
    <rPh sb="43" eb="45">
      <t>ホカン</t>
    </rPh>
    <phoneticPr fontId="2"/>
  </si>
  <si>
    <t>全従業員の健康状態を確認し把握し、記録している。</t>
    <rPh sb="0" eb="4">
      <t>ゼンジュウギョウイン</t>
    </rPh>
    <rPh sb="5" eb="9">
      <t>ケンコウジョウタイ</t>
    </rPh>
    <rPh sb="10" eb="12">
      <t>カクニン</t>
    </rPh>
    <rPh sb="13" eb="15">
      <t>ハアク</t>
    </rPh>
    <rPh sb="17" eb="19">
      <t>キロク</t>
    </rPh>
    <phoneticPr fontId="2"/>
  </si>
  <si>
    <t>全従業員の服装、頭髪、爪等の確認を行っている。</t>
    <rPh sb="0" eb="4">
      <t>ゼンジュウギョウイン</t>
    </rPh>
    <rPh sb="5" eb="7">
      <t>フクソウ</t>
    </rPh>
    <rPh sb="8" eb="10">
      <t>トウハツ</t>
    </rPh>
    <rPh sb="11" eb="12">
      <t>ツメ</t>
    </rPh>
    <rPh sb="12" eb="13">
      <t>トウ</t>
    </rPh>
    <rPh sb="14" eb="16">
      <t>カクニン</t>
    </rPh>
    <rPh sb="17" eb="18">
      <t>オコナ</t>
    </rPh>
    <phoneticPr fontId="2"/>
  </si>
  <si>
    <t>ロットごとやバッチごと、若しくは工程管理ごとに採取した製品等について保存している。</t>
    <rPh sb="12" eb="13">
      <t>モ</t>
    </rPh>
    <rPh sb="16" eb="20">
      <t>コウテイカンリ</t>
    </rPh>
    <rPh sb="23" eb="25">
      <t>サイシュ</t>
    </rPh>
    <rPh sb="27" eb="29">
      <t>セイヒン</t>
    </rPh>
    <rPh sb="29" eb="30">
      <t>トウ</t>
    </rPh>
    <rPh sb="34" eb="36">
      <t>ホゾン</t>
    </rPh>
    <phoneticPr fontId="2"/>
  </si>
  <si>
    <t>全従業員の検便を定期的に実施している。</t>
    <rPh sb="0" eb="4">
      <t>ゼンジュ</t>
    </rPh>
    <rPh sb="5" eb="7">
      <t>ケンベン</t>
    </rPh>
    <rPh sb="8" eb="11">
      <t>テイキテキ</t>
    </rPh>
    <rPh sb="12" eb="14">
      <t>ジッシ</t>
    </rPh>
    <phoneticPr fontId="2"/>
  </si>
  <si>
    <t>製造区に入場する従業員に対して手指の怪我のある確認し、対応を行っている。</t>
    <rPh sb="0" eb="2">
      <t>セイゾウ</t>
    </rPh>
    <rPh sb="2" eb="3">
      <t>ク</t>
    </rPh>
    <rPh sb="4" eb="6">
      <t>ニュウジョウ</t>
    </rPh>
    <rPh sb="8" eb="11">
      <t>ジュ</t>
    </rPh>
    <rPh sb="12" eb="13">
      <t>タイ</t>
    </rPh>
    <rPh sb="23" eb="25">
      <t>カクニン</t>
    </rPh>
    <rPh sb="27" eb="29">
      <t>タイオウ</t>
    </rPh>
    <rPh sb="30" eb="31">
      <t>オコナ</t>
    </rPh>
    <phoneticPr fontId="2"/>
  </si>
  <si>
    <t>製造区に入場する従業員に対して腹痛等食中毒に影響を及ぼしそうな従業員を把握し、記録し、入場しないように対応している。</t>
    <rPh sb="35" eb="37">
      <t>ハアク</t>
    </rPh>
    <rPh sb="39" eb="41">
      <t>キロク</t>
    </rPh>
    <rPh sb="43" eb="45">
      <t>ニュウジョウ</t>
    </rPh>
    <rPh sb="51" eb="53">
      <t>タイオウ</t>
    </rPh>
    <phoneticPr fontId="2"/>
  </si>
  <si>
    <t>従業員の製造区入場の手洗いや清潔な作業着、作業靴を確認し、記録している。</t>
    <rPh sb="0" eb="3">
      <t>ジュウギョウイン</t>
    </rPh>
    <rPh sb="4" eb="6">
      <t>セイゾウ</t>
    </rPh>
    <rPh sb="6" eb="7">
      <t>ク</t>
    </rPh>
    <rPh sb="7" eb="9">
      <t>ニュウジョウ</t>
    </rPh>
    <rPh sb="10" eb="12">
      <t>テアラ</t>
    </rPh>
    <rPh sb="14" eb="16">
      <t>セイケツ</t>
    </rPh>
    <rPh sb="17" eb="20">
      <t>サギョウギ</t>
    </rPh>
    <rPh sb="21" eb="23">
      <t>サギョウ</t>
    </rPh>
    <rPh sb="23" eb="24">
      <t>グツ</t>
    </rPh>
    <rPh sb="25" eb="27">
      <t>カクニン</t>
    </rPh>
    <rPh sb="29" eb="31">
      <t>キロク</t>
    </rPh>
    <phoneticPr fontId="2"/>
  </si>
  <si>
    <t>回収対象ロット等の製品の出荷先の確認及び連絡体制を整備している。</t>
    <rPh sb="0" eb="2">
      <t>カイシュ</t>
    </rPh>
    <rPh sb="2" eb="4">
      <t>タイショウ</t>
    </rPh>
    <rPh sb="7" eb="8">
      <t>トウ</t>
    </rPh>
    <rPh sb="9" eb="11">
      <t>セイヒン</t>
    </rPh>
    <rPh sb="12" eb="15">
      <t>シュッカサキ</t>
    </rPh>
    <rPh sb="16" eb="18">
      <t>カクニン</t>
    </rPh>
    <rPh sb="18" eb="19">
      <t>オヨ</t>
    </rPh>
    <rPh sb="20" eb="22">
      <t>レンラク</t>
    </rPh>
    <rPh sb="22" eb="24">
      <t>タイセイ</t>
    </rPh>
    <rPh sb="25" eb="27">
      <t>セイビ</t>
    </rPh>
    <phoneticPr fontId="2"/>
  </si>
  <si>
    <t>定期的に回収訓練を実施している。</t>
    <rPh sb="0" eb="3">
      <t>テイキテキ</t>
    </rPh>
    <rPh sb="4" eb="6">
      <t>カイシュウ</t>
    </rPh>
    <rPh sb="6" eb="8">
      <t>クンレン</t>
    </rPh>
    <rPh sb="9" eb="11">
      <t>ジッシ</t>
    </rPh>
    <phoneticPr fontId="2"/>
  </si>
  <si>
    <t>緊急時に最寄りの保健所（薬務課）または出荷先への報告・相談を含め回収・廃棄に関する手順書を定めている。</t>
    <rPh sb="0" eb="2">
      <t>キンキュウ</t>
    </rPh>
    <rPh sb="2" eb="3">
      <t>ジ</t>
    </rPh>
    <rPh sb="4" eb="6">
      <t>モヨ</t>
    </rPh>
    <rPh sb="8" eb="11">
      <t>ホケ</t>
    </rPh>
    <rPh sb="12" eb="15">
      <t>ヤクムカ</t>
    </rPh>
    <rPh sb="19" eb="22">
      <t>シュッカサキ</t>
    </rPh>
    <rPh sb="24" eb="26">
      <t>ホウコク</t>
    </rPh>
    <rPh sb="27" eb="29">
      <t>ソウダン</t>
    </rPh>
    <rPh sb="30" eb="31">
      <t>フク</t>
    </rPh>
    <rPh sb="32" eb="34">
      <t>カイシュウ</t>
    </rPh>
    <rPh sb="35" eb="37">
      <t>ハイキ</t>
    </rPh>
    <rPh sb="38" eb="39">
      <t>カン</t>
    </rPh>
    <rPh sb="41" eb="44">
      <t>テジュンショ</t>
    </rPh>
    <rPh sb="45" eb="46">
      <t>サダ</t>
    </rPh>
    <phoneticPr fontId="2"/>
  </si>
  <si>
    <t>回収対象ロットの廃棄は適正に実施している。</t>
    <rPh sb="0" eb="2">
      <t>カイシュウ</t>
    </rPh>
    <rPh sb="2" eb="4">
      <t>タイショウ</t>
    </rPh>
    <rPh sb="8" eb="10">
      <t>ハイキ</t>
    </rPh>
    <rPh sb="11" eb="13">
      <t>テキセイ</t>
    </rPh>
    <rPh sb="14" eb="16">
      <t>ジッシ</t>
    </rPh>
    <phoneticPr fontId="2"/>
  </si>
  <si>
    <t>健康被害情報や衛生に係る社内外異常情報を入手する体制を設定し、手順書を定めている。</t>
    <rPh sb="0" eb="4">
      <t>ケンコウヒガイ</t>
    </rPh>
    <rPh sb="4" eb="6">
      <t>ジョウホウ</t>
    </rPh>
    <rPh sb="7" eb="9">
      <t>エイセイ</t>
    </rPh>
    <rPh sb="10" eb="11">
      <t>カカ</t>
    </rPh>
    <rPh sb="12" eb="15">
      <t>シャナイガイ</t>
    </rPh>
    <rPh sb="15" eb="17">
      <t>イジョウ</t>
    </rPh>
    <rPh sb="17" eb="19">
      <t>ジョウホウ</t>
    </rPh>
    <rPh sb="20" eb="22">
      <t>ニュウシュ</t>
    </rPh>
    <rPh sb="24" eb="26">
      <t>タイセイ</t>
    </rPh>
    <rPh sb="27" eb="29">
      <t>セッテイ</t>
    </rPh>
    <rPh sb="31" eb="34">
      <t>テジュンショ</t>
    </rPh>
    <rPh sb="35" eb="36">
      <t>サダ</t>
    </rPh>
    <phoneticPr fontId="2"/>
  </si>
  <si>
    <t>ヒヤリハットを含む社内異常をとりまとめ、定期的に確認を行っている。</t>
    <rPh sb="7" eb="8">
      <t>フク</t>
    </rPh>
    <rPh sb="9" eb="11">
      <t>シャナイ</t>
    </rPh>
    <rPh sb="11" eb="13">
      <t>イジョウ</t>
    </rPh>
    <rPh sb="20" eb="23">
      <t>テイキテキ</t>
    </rPh>
    <rPh sb="24" eb="26">
      <t>カクニン</t>
    </rPh>
    <rPh sb="27" eb="28">
      <t>オコナ</t>
    </rPh>
    <phoneticPr fontId="2"/>
  </si>
  <si>
    <t>製造区に入場する従業員に対する持ち込みルール（装飾品等）を定め、それを遵守させている。</t>
    <rPh sb="0" eb="2">
      <t>セイゾウ</t>
    </rPh>
    <rPh sb="2" eb="3">
      <t>ク</t>
    </rPh>
    <rPh sb="4" eb="6">
      <t>ニュウジョウ</t>
    </rPh>
    <rPh sb="8" eb="11">
      <t>ジュウ</t>
    </rPh>
    <rPh sb="12" eb="13">
      <t>タイ</t>
    </rPh>
    <rPh sb="15" eb="16">
      <t>モ</t>
    </rPh>
    <rPh sb="17" eb="18">
      <t>コ</t>
    </rPh>
    <rPh sb="23" eb="26">
      <t>ソウショクヒン</t>
    </rPh>
    <rPh sb="26" eb="27">
      <t>トウ</t>
    </rPh>
    <rPh sb="29" eb="30">
      <t>サダ</t>
    </rPh>
    <rPh sb="35" eb="37">
      <t>ジュンシュ</t>
    </rPh>
    <phoneticPr fontId="2"/>
  </si>
  <si>
    <t>従業員が製造区に入場する際の手順（手洗い、服装、粘着ローラーの実施等の衛生）を定め掲示している。</t>
    <rPh sb="0" eb="3">
      <t>ジュウギョウイン</t>
    </rPh>
    <rPh sb="4" eb="6">
      <t>セイゾウ</t>
    </rPh>
    <rPh sb="6" eb="7">
      <t>ク</t>
    </rPh>
    <rPh sb="8" eb="10">
      <t>ニュウジョウ</t>
    </rPh>
    <rPh sb="12" eb="13">
      <t>サイ</t>
    </rPh>
    <rPh sb="14" eb="16">
      <t>テジュン</t>
    </rPh>
    <rPh sb="17" eb="19">
      <t>テアラ</t>
    </rPh>
    <rPh sb="21" eb="23">
      <t>フクソウ</t>
    </rPh>
    <rPh sb="24" eb="26">
      <t>ネンチャク</t>
    </rPh>
    <rPh sb="31" eb="33">
      <t>ジッシ</t>
    </rPh>
    <rPh sb="33" eb="34">
      <t>ナド</t>
    </rPh>
    <rPh sb="35" eb="37">
      <t>エイセイ</t>
    </rPh>
    <rPh sb="39" eb="40">
      <t>サダ</t>
    </rPh>
    <rPh sb="41" eb="43">
      <t>ケイジ</t>
    </rPh>
    <phoneticPr fontId="2"/>
  </si>
  <si>
    <t>従業員が製造区に入場する際、十分な手洗い・手指の消毒を行い、粘着ローラーを実施している。</t>
    <rPh sb="14" eb="16">
      <t>ジュウブン</t>
    </rPh>
    <rPh sb="17" eb="19">
      <t>テアラ</t>
    </rPh>
    <rPh sb="21" eb="23">
      <t>シュシ</t>
    </rPh>
    <rPh sb="24" eb="26">
      <t>ショウドク</t>
    </rPh>
    <rPh sb="27" eb="28">
      <t>オコナ</t>
    </rPh>
    <rPh sb="30" eb="32">
      <t>ネンチャク</t>
    </rPh>
    <rPh sb="37" eb="39">
      <t>ジッシ</t>
    </rPh>
    <phoneticPr fontId="2"/>
  </si>
  <si>
    <t>全従業員は所定の場所で着替えを行い、決められた場所以外で喫煙および飲食を行わない。</t>
    <rPh sb="0" eb="4">
      <t>ゼンジュウギョウイン</t>
    </rPh>
    <rPh sb="5" eb="7">
      <t>ショテイ</t>
    </rPh>
    <rPh sb="8" eb="10">
      <t>バショ</t>
    </rPh>
    <rPh sb="11" eb="13">
      <t>キガ</t>
    </rPh>
    <rPh sb="15" eb="16">
      <t>オコナ</t>
    </rPh>
    <rPh sb="18" eb="19">
      <t>キ</t>
    </rPh>
    <rPh sb="23" eb="25">
      <t>バショ</t>
    </rPh>
    <rPh sb="25" eb="27">
      <t>イガイ</t>
    </rPh>
    <rPh sb="28" eb="30">
      <t>キツエン</t>
    </rPh>
    <rPh sb="33" eb="35">
      <t>インショク</t>
    </rPh>
    <rPh sb="36" eb="37">
      <t>オコナ</t>
    </rPh>
    <phoneticPr fontId="2"/>
  </si>
  <si>
    <t>機械器具の洗浄・消毒手順が定められている。</t>
    <rPh sb="0" eb="2">
      <t>キカイ</t>
    </rPh>
    <rPh sb="2" eb="4">
      <t>キグ</t>
    </rPh>
    <rPh sb="5" eb="7">
      <t>センジョウ</t>
    </rPh>
    <rPh sb="8" eb="10">
      <t>ショウドク</t>
    </rPh>
    <rPh sb="10" eb="12">
      <t>テジュン</t>
    </rPh>
    <rPh sb="13" eb="14">
      <t>サダ</t>
    </rPh>
    <phoneticPr fontId="2"/>
  </si>
  <si>
    <t>機械器具の洗浄・消毒を行い、所定の場所に保管されている。</t>
    <rPh sb="0" eb="2">
      <t>キカイ</t>
    </rPh>
    <rPh sb="2" eb="4">
      <t>キグ</t>
    </rPh>
    <rPh sb="5" eb="7">
      <t>センジョウ</t>
    </rPh>
    <rPh sb="8" eb="10">
      <t>ショウドク</t>
    </rPh>
    <rPh sb="11" eb="12">
      <t>オコナ</t>
    </rPh>
    <rPh sb="14" eb="16">
      <t>ショテイ</t>
    </rPh>
    <rPh sb="17" eb="19">
      <t>バショ</t>
    </rPh>
    <rPh sb="20" eb="22">
      <t>ホカン</t>
    </rPh>
    <phoneticPr fontId="2"/>
  </si>
  <si>
    <t>機械器具に故障・破損があった場合はすみやかに補修している。</t>
    <rPh sb="0" eb="4">
      <t>キカ</t>
    </rPh>
    <rPh sb="5" eb="7">
      <t>コショウ</t>
    </rPh>
    <rPh sb="8" eb="10">
      <t>ハソン</t>
    </rPh>
    <rPh sb="14" eb="16">
      <t>バアイ</t>
    </rPh>
    <rPh sb="22" eb="24">
      <t>ホシュウ</t>
    </rPh>
    <phoneticPr fontId="2"/>
  </si>
  <si>
    <t>工場内で使用される洗浄剤や殺菌剤は決められた場所に保管され、持ち出しや使用状況が管理記録されている。</t>
    <rPh sb="0" eb="2">
      <t>コウジョウ</t>
    </rPh>
    <rPh sb="2" eb="3">
      <t>ナイ</t>
    </rPh>
    <rPh sb="4" eb="6">
      <t>シヨウ</t>
    </rPh>
    <rPh sb="9" eb="12">
      <t>センジョウザイ</t>
    </rPh>
    <rPh sb="13" eb="16">
      <t>サッキンザイ</t>
    </rPh>
    <rPh sb="17" eb="18">
      <t>キ</t>
    </rPh>
    <rPh sb="22" eb="24">
      <t>バショ</t>
    </rPh>
    <rPh sb="25" eb="27">
      <t>ホカン</t>
    </rPh>
    <rPh sb="30" eb="31">
      <t>モ</t>
    </rPh>
    <rPh sb="32" eb="33">
      <t>ダ</t>
    </rPh>
    <rPh sb="35" eb="37">
      <t>シヨウ</t>
    </rPh>
    <rPh sb="37" eb="39">
      <t>ジョウキョウ</t>
    </rPh>
    <rPh sb="40" eb="42">
      <t>カンリ</t>
    </rPh>
    <rPh sb="42" eb="44">
      <t>キロク</t>
    </rPh>
    <phoneticPr fontId="2"/>
  </si>
  <si>
    <t>手洗設備に石鹸、消毒剤、ペーパータオル、ジェットタオル等が適切に設置されている。</t>
    <rPh sb="0" eb="2">
      <t>テアラ</t>
    </rPh>
    <rPh sb="2" eb="4">
      <t>セツビ</t>
    </rPh>
    <rPh sb="5" eb="7">
      <t>セッケン</t>
    </rPh>
    <rPh sb="8" eb="10">
      <t>ショウドク</t>
    </rPh>
    <rPh sb="10" eb="11">
      <t>ザイ</t>
    </rPh>
    <rPh sb="27" eb="28">
      <t>ナド</t>
    </rPh>
    <rPh sb="29" eb="31">
      <t>テキセツ</t>
    </rPh>
    <rPh sb="32" eb="34">
      <t>セッチ</t>
    </rPh>
    <phoneticPr fontId="2"/>
  </si>
  <si>
    <t>洗浄設備が定期的に清掃され、清潔に保たれ、終業後に水分が認めれれない。</t>
    <rPh sb="0" eb="2">
      <t>センジョウ</t>
    </rPh>
    <rPh sb="2" eb="4">
      <t>セツビ</t>
    </rPh>
    <rPh sb="5" eb="8">
      <t>テイキテキ</t>
    </rPh>
    <rPh sb="9" eb="11">
      <t>セイソウ</t>
    </rPh>
    <rPh sb="14" eb="16">
      <t>セイケツ</t>
    </rPh>
    <rPh sb="17" eb="18">
      <t>タモ</t>
    </rPh>
    <rPh sb="21" eb="24">
      <t>シュウギョウゴ</t>
    </rPh>
    <rPh sb="25" eb="27">
      <t>スイブン</t>
    </rPh>
    <rPh sb="28" eb="29">
      <t>ミト</t>
    </rPh>
    <phoneticPr fontId="2"/>
  </si>
  <si>
    <t>換気扇等の外部からの接触箇所には適切なフィルターが設置され、定期的にメンテナンスがなされている。</t>
    <rPh sb="0" eb="4">
      <t>カンキセントウ</t>
    </rPh>
    <rPh sb="5" eb="7">
      <t>ガイブ</t>
    </rPh>
    <rPh sb="10" eb="12">
      <t>セッッショク</t>
    </rPh>
    <rPh sb="12" eb="14">
      <t>カショ</t>
    </rPh>
    <rPh sb="16" eb="18">
      <t>テキセツ</t>
    </rPh>
    <rPh sb="25" eb="27">
      <t>セッチ</t>
    </rPh>
    <rPh sb="30" eb="33">
      <t>テイキテキ</t>
    </rPh>
    <phoneticPr fontId="2"/>
  </si>
  <si>
    <t>製造区は差圧管理がなされ、陽圧/陰圧が設定どおりになっているか日々確認し、記録されている。</t>
    <rPh sb="0" eb="2">
      <t>セイゾウ</t>
    </rPh>
    <rPh sb="2" eb="3">
      <t>ク</t>
    </rPh>
    <rPh sb="4" eb="6">
      <t>サアツ</t>
    </rPh>
    <rPh sb="6" eb="8">
      <t>カンリ</t>
    </rPh>
    <rPh sb="13" eb="15">
      <t>ヨウアツ</t>
    </rPh>
    <rPh sb="16" eb="18">
      <t>インアツ</t>
    </rPh>
    <rPh sb="19" eb="21">
      <t>セッテイ</t>
    </rPh>
    <rPh sb="31" eb="33">
      <t>ヒビ</t>
    </rPh>
    <rPh sb="33" eb="35">
      <t>カクニン</t>
    </rPh>
    <rPh sb="37" eb="39">
      <t>キロク</t>
    </rPh>
    <phoneticPr fontId="2"/>
  </si>
  <si>
    <t>ゾーン管理として、適切にドア、シャッター、窓等設置され、適切に管理されている。</t>
    <rPh sb="3" eb="5">
      <t>カンリ</t>
    </rPh>
    <rPh sb="9" eb="11">
      <t>テキセツ</t>
    </rPh>
    <rPh sb="21" eb="22">
      <t>マド</t>
    </rPh>
    <rPh sb="22" eb="23">
      <t>トウ</t>
    </rPh>
    <rPh sb="23" eb="25">
      <t>セッチ</t>
    </rPh>
    <rPh sb="28" eb="30">
      <t>テキセツ</t>
    </rPh>
    <rPh sb="31" eb="33">
      <t>カンリ</t>
    </rPh>
    <phoneticPr fontId="2"/>
  </si>
  <si>
    <t>施設およびその周辺（構内）が定期的に清掃されている。</t>
    <rPh sb="0" eb="2">
      <t>シセツ</t>
    </rPh>
    <rPh sb="7" eb="9">
      <t>シュウヘン</t>
    </rPh>
    <rPh sb="10" eb="12">
      <t>コウナイ</t>
    </rPh>
    <rPh sb="14" eb="17">
      <t>テイキテキ</t>
    </rPh>
    <rPh sb="18" eb="20">
      <t>セイソウ</t>
    </rPh>
    <phoneticPr fontId="2"/>
  </si>
  <si>
    <t>施設およびその周辺（構内）に業務に不必要な物品が置いていない。</t>
    <rPh sb="0" eb="2">
      <t>シセツ</t>
    </rPh>
    <rPh sb="7" eb="9">
      <t>シュウヘン</t>
    </rPh>
    <rPh sb="10" eb="12">
      <t>コウナイ</t>
    </rPh>
    <rPh sb="14" eb="16">
      <t>ギョウム</t>
    </rPh>
    <rPh sb="17" eb="20">
      <t>フヒツヨウ</t>
    </rPh>
    <rPh sb="21" eb="23">
      <t>ブッピン</t>
    </rPh>
    <rPh sb="24" eb="25">
      <t>オ</t>
    </rPh>
    <phoneticPr fontId="2"/>
  </si>
  <si>
    <t>製造区が適切に区分されている。（衛生区、準衛生区、汚染区等）</t>
    <rPh sb="0" eb="2">
      <t>セイゾウ</t>
    </rPh>
    <rPh sb="2" eb="3">
      <t>ク</t>
    </rPh>
    <rPh sb="4" eb="6">
      <t>テキセツ</t>
    </rPh>
    <rPh sb="7" eb="9">
      <t>クブン</t>
    </rPh>
    <rPh sb="16" eb="18">
      <t>エイセイ</t>
    </rPh>
    <rPh sb="18" eb="19">
      <t>ク</t>
    </rPh>
    <rPh sb="20" eb="23">
      <t>ジュンエイセイ</t>
    </rPh>
    <rPh sb="23" eb="24">
      <t>ク</t>
    </rPh>
    <rPh sb="25" eb="27">
      <t>オセン</t>
    </rPh>
    <rPh sb="27" eb="28">
      <t>ク</t>
    </rPh>
    <rPh sb="28" eb="29">
      <t>トウ</t>
    </rPh>
    <phoneticPr fontId="2"/>
  </si>
  <si>
    <t>トイレは定期的に清掃され、清掃記録がなされている。また、トイレは専用の履物が設置されている。</t>
    <rPh sb="4" eb="7">
      <t>テイキテキ</t>
    </rPh>
    <rPh sb="8" eb="10">
      <t>セイソウ</t>
    </rPh>
    <rPh sb="13" eb="15">
      <t>セイソウ</t>
    </rPh>
    <rPh sb="15" eb="17">
      <t>キロク</t>
    </rPh>
    <rPh sb="32" eb="34">
      <t>センヨウ</t>
    </rPh>
    <rPh sb="35" eb="37">
      <t>ハキモノ</t>
    </rPh>
    <rPh sb="38" eb="40">
      <t>セッチ</t>
    </rPh>
    <phoneticPr fontId="2"/>
  </si>
  <si>
    <t>製造区で動線が交差するエリアがあった場合、コンタミしないような対策がなされている。</t>
    <rPh sb="0" eb="2">
      <t>セイゾウ</t>
    </rPh>
    <rPh sb="2" eb="3">
      <t>ク</t>
    </rPh>
    <rPh sb="4" eb="6">
      <t>ドウセン</t>
    </rPh>
    <rPh sb="7" eb="9">
      <t>コウサ</t>
    </rPh>
    <rPh sb="18" eb="20">
      <t>バアイ</t>
    </rPh>
    <rPh sb="31" eb="33">
      <t>タイサク</t>
    </rPh>
    <phoneticPr fontId="2"/>
  </si>
  <si>
    <t>計器類や装置等は定期的または日常的に点検し、記録している。</t>
    <rPh sb="0" eb="3">
      <t>ケイキルイ</t>
    </rPh>
    <rPh sb="4" eb="6">
      <t>ソウチ</t>
    </rPh>
    <rPh sb="6" eb="7">
      <t>トウ</t>
    </rPh>
    <rPh sb="8" eb="11">
      <t>テイキテキ</t>
    </rPh>
    <rPh sb="14" eb="16">
      <t>ニチジョウ</t>
    </rPh>
    <rPh sb="16" eb="17">
      <t>テキ</t>
    </rPh>
    <rPh sb="18" eb="20">
      <t>テンケン</t>
    </rPh>
    <rPh sb="22" eb="24">
      <t>キロク</t>
    </rPh>
    <phoneticPr fontId="2"/>
  </si>
  <si>
    <t>校正が必要な計器類等については定期的に校正し、記録もしくは外部の場合は検収報告書を保管している。</t>
    <rPh sb="0" eb="2">
      <t>コウセイ</t>
    </rPh>
    <rPh sb="3" eb="5">
      <t>ヒツヨウ</t>
    </rPh>
    <rPh sb="6" eb="9">
      <t>ケイキルイ</t>
    </rPh>
    <rPh sb="9" eb="10">
      <t>トウ</t>
    </rPh>
    <rPh sb="15" eb="18">
      <t>テイキテキ</t>
    </rPh>
    <rPh sb="19" eb="21">
      <t>コウセイ</t>
    </rPh>
    <rPh sb="23" eb="25">
      <t>キロク</t>
    </rPh>
    <rPh sb="29" eb="31">
      <t>ガイブ</t>
    </rPh>
    <rPh sb="32" eb="34">
      <t>バアイ</t>
    </rPh>
    <rPh sb="35" eb="37">
      <t>ケンシュウ</t>
    </rPh>
    <rPh sb="37" eb="40">
      <t>ホウコクショ</t>
    </rPh>
    <rPh sb="41" eb="43">
      <t>ホカン</t>
    </rPh>
    <phoneticPr fontId="2"/>
  </si>
  <si>
    <t>照明器具等に破損・故障が見られず、適切な照度で業務が遂行できる状態になっている。また、照明器具は飛散防止対策がなされている。</t>
    <rPh sb="0" eb="2">
      <t>ショウメイ</t>
    </rPh>
    <rPh sb="2" eb="4">
      <t>キグ</t>
    </rPh>
    <rPh sb="4" eb="5">
      <t>トウ</t>
    </rPh>
    <rPh sb="6" eb="8">
      <t>ハソン</t>
    </rPh>
    <rPh sb="9" eb="11">
      <t>コショウ</t>
    </rPh>
    <rPh sb="12" eb="13">
      <t>ミ</t>
    </rPh>
    <rPh sb="17" eb="19">
      <t>テキセツ</t>
    </rPh>
    <rPh sb="20" eb="22">
      <t>ショウド</t>
    </rPh>
    <rPh sb="23" eb="25">
      <t>ギョウム</t>
    </rPh>
    <rPh sb="26" eb="28">
      <t>スイコウ</t>
    </rPh>
    <rPh sb="31" eb="33">
      <t>ジョウタイ</t>
    </rPh>
    <rPh sb="43" eb="45">
      <t>ショウメイ</t>
    </rPh>
    <rPh sb="45" eb="47">
      <t>キグ</t>
    </rPh>
    <rPh sb="48" eb="52">
      <t>ヒサンボウシ</t>
    </rPh>
    <rPh sb="52" eb="54">
      <t>タイサク</t>
    </rPh>
    <phoneticPr fontId="2"/>
  </si>
  <si>
    <t>外壁、内壁、天井、床、ドア、シャッター等が定期的に清掃され、清潔を維持している。なお、終業時には床には水たまりが認められない。</t>
    <rPh sb="0" eb="2">
      <t>ガイヘキ</t>
    </rPh>
    <rPh sb="3" eb="5">
      <t>ナイヘキ</t>
    </rPh>
    <rPh sb="6" eb="8">
      <t>テンジョウ</t>
    </rPh>
    <rPh sb="9" eb="10">
      <t>ユカ</t>
    </rPh>
    <rPh sb="19" eb="20">
      <t>ナド</t>
    </rPh>
    <rPh sb="21" eb="24">
      <t>テイキテキ</t>
    </rPh>
    <rPh sb="25" eb="27">
      <t>セイソウ</t>
    </rPh>
    <rPh sb="30" eb="32">
      <t>セイケツ</t>
    </rPh>
    <rPh sb="33" eb="35">
      <t>イジ</t>
    </rPh>
    <rPh sb="43" eb="46">
      <t>シュウギョウジ</t>
    </rPh>
    <rPh sb="48" eb="49">
      <t>ユカ</t>
    </rPh>
    <rPh sb="51" eb="52">
      <t>ミズ</t>
    </rPh>
    <rPh sb="56" eb="57">
      <t>ミト</t>
    </rPh>
    <phoneticPr fontId="2"/>
  </si>
  <si>
    <t>工具、備品や製造用具等は収納場所が決められており、破損がないか確認し、員数管理なされ、記録されている。</t>
    <rPh sb="0" eb="2">
      <t>コウグ</t>
    </rPh>
    <rPh sb="3" eb="5">
      <t>ビヒン</t>
    </rPh>
    <rPh sb="6" eb="8">
      <t>セイゾウ</t>
    </rPh>
    <rPh sb="8" eb="10">
      <t>ヨウグ</t>
    </rPh>
    <rPh sb="10" eb="11">
      <t>ナド</t>
    </rPh>
    <rPh sb="12" eb="16">
      <t>シュウノウバショ</t>
    </rPh>
    <rPh sb="17" eb="18">
      <t>キ</t>
    </rPh>
    <rPh sb="25" eb="27">
      <t>ハソン</t>
    </rPh>
    <rPh sb="31" eb="33">
      <t>カクニン</t>
    </rPh>
    <rPh sb="35" eb="37">
      <t>インスウ</t>
    </rPh>
    <rPh sb="37" eb="39">
      <t>カンリ</t>
    </rPh>
    <rPh sb="43" eb="45">
      <t>キロク</t>
    </rPh>
    <phoneticPr fontId="2"/>
  </si>
  <si>
    <t>衛生区には異物リスクになるような物品（段ボール、タワシなど）の持ち込むことができないようにルール化されている。</t>
    <rPh sb="0" eb="2">
      <t>エイセイ</t>
    </rPh>
    <rPh sb="2" eb="3">
      <t>ク</t>
    </rPh>
    <rPh sb="5" eb="7">
      <t>イブツ</t>
    </rPh>
    <rPh sb="16" eb="18">
      <t>ブッピン</t>
    </rPh>
    <rPh sb="19" eb="20">
      <t>ダン</t>
    </rPh>
    <rPh sb="31" eb="32">
      <t>モ</t>
    </rPh>
    <rPh sb="33" eb="34">
      <t>コ</t>
    </rPh>
    <rPh sb="48" eb="49">
      <t>カ</t>
    </rPh>
    <phoneticPr fontId="2"/>
  </si>
  <si>
    <t>原材料や製品等は床に直に置くことが無いように作業台やパレット等で対応している。</t>
    <rPh sb="0" eb="3">
      <t>ゲンザイリョウ</t>
    </rPh>
    <rPh sb="4" eb="6">
      <t>セイヒン</t>
    </rPh>
    <rPh sb="6" eb="7">
      <t>トウ</t>
    </rPh>
    <rPh sb="8" eb="9">
      <t>ユカ</t>
    </rPh>
    <rPh sb="10" eb="11">
      <t>ジカ</t>
    </rPh>
    <rPh sb="12" eb="13">
      <t>オ</t>
    </rPh>
    <rPh sb="17" eb="18">
      <t>ナ</t>
    </rPh>
    <rPh sb="22" eb="25">
      <t>サギョウダイ</t>
    </rPh>
    <rPh sb="30" eb="31">
      <t>ナド</t>
    </rPh>
    <rPh sb="32" eb="34">
      <t>タイオウ</t>
    </rPh>
    <phoneticPr fontId="2"/>
  </si>
  <si>
    <t>工場内で使用される洗浄剤や殺菌剤は適切な濃度で使用され、容器にラベル等中身が判別できるように管理している。</t>
    <rPh sb="0" eb="2">
      <t>コウジョウ</t>
    </rPh>
    <rPh sb="2" eb="3">
      <t>ナイ</t>
    </rPh>
    <rPh sb="4" eb="6">
      <t>シヨウ</t>
    </rPh>
    <rPh sb="9" eb="12">
      <t>センジョウザイ</t>
    </rPh>
    <rPh sb="13" eb="16">
      <t>サッキンザイ</t>
    </rPh>
    <rPh sb="17" eb="19">
      <t>テキセツ</t>
    </rPh>
    <rPh sb="20" eb="22">
      <t>ノウド</t>
    </rPh>
    <rPh sb="23" eb="25">
      <t>シヨウ</t>
    </rPh>
    <rPh sb="28" eb="30">
      <t>ヨウキ</t>
    </rPh>
    <rPh sb="34" eb="35">
      <t>ナド</t>
    </rPh>
    <rPh sb="35" eb="37">
      <t>ナカミ</t>
    </rPh>
    <rPh sb="38" eb="40">
      <t>ハンベツ</t>
    </rPh>
    <rPh sb="46" eb="48">
      <t>カンリ</t>
    </rPh>
    <phoneticPr fontId="2"/>
  </si>
  <si>
    <t>汚染区から準衛生区へまた、準衛生区から衛生区に入場するためのエアシャワーが設置されて、適切に稼働している。</t>
    <rPh sb="0" eb="2">
      <t>オセン</t>
    </rPh>
    <rPh sb="2" eb="3">
      <t>ク</t>
    </rPh>
    <rPh sb="5" eb="9">
      <t>ジュン</t>
    </rPh>
    <rPh sb="13" eb="17">
      <t>ジュ</t>
    </rPh>
    <rPh sb="19" eb="22">
      <t>エイ</t>
    </rPh>
    <rPh sb="23" eb="25">
      <t>ニュウジョウ</t>
    </rPh>
    <rPh sb="37" eb="39">
      <t>セッチ</t>
    </rPh>
    <rPh sb="43" eb="45">
      <t>テキセツ</t>
    </rPh>
    <rPh sb="46" eb="48">
      <t>カドウ</t>
    </rPh>
    <phoneticPr fontId="2"/>
  </si>
  <si>
    <t>外部アクセス管理</t>
    <rPh sb="0" eb="2">
      <t>ガイブ</t>
    </rPh>
    <rPh sb="6" eb="8">
      <t>カンリ</t>
    </rPh>
    <phoneticPr fontId="2"/>
  </si>
  <si>
    <t>関係者</t>
    <rPh sb="0" eb="3">
      <t>カンケイシャ</t>
    </rPh>
    <phoneticPr fontId="2"/>
  </si>
  <si>
    <t>部外者</t>
    <rPh sb="0" eb="3">
      <t>ブガイシャ</t>
    </rPh>
    <phoneticPr fontId="2"/>
  </si>
  <si>
    <t>事務</t>
    <rPh sb="0" eb="2">
      <t>ジ</t>
    </rPh>
    <phoneticPr fontId="2"/>
  </si>
  <si>
    <t>認められた関係者（得意先、取引先、業者）は製造区へ入場するための手順書が作成されている。（病気等や海外渡航の場合の入場規制が明確になっている。）</t>
    <rPh sb="0" eb="1">
      <t>ミト</t>
    </rPh>
    <rPh sb="5" eb="8">
      <t>カンケイシャ</t>
    </rPh>
    <rPh sb="9" eb="12">
      <t>トクイサキ</t>
    </rPh>
    <rPh sb="13" eb="16">
      <t>トリヒキサキ</t>
    </rPh>
    <rPh sb="17" eb="19">
      <t>ギョウシャ</t>
    </rPh>
    <rPh sb="21" eb="23">
      <t>セイゾウ</t>
    </rPh>
    <rPh sb="23" eb="24">
      <t>ク</t>
    </rPh>
    <rPh sb="25" eb="27">
      <t>ニュウジョウ</t>
    </rPh>
    <rPh sb="32" eb="35">
      <t>テジュンショ</t>
    </rPh>
    <rPh sb="36" eb="38">
      <t>サクセイ</t>
    </rPh>
    <rPh sb="45" eb="47">
      <t>ビョウキ</t>
    </rPh>
    <rPh sb="47" eb="48">
      <t>トウ</t>
    </rPh>
    <rPh sb="49" eb="53">
      <t>カイ</t>
    </rPh>
    <rPh sb="54" eb="56">
      <t>バアイ</t>
    </rPh>
    <rPh sb="57" eb="59">
      <t>ニュウジョウ</t>
    </rPh>
    <rPh sb="59" eb="61">
      <t>キセイ</t>
    </rPh>
    <rPh sb="62" eb="64">
      <t>メイカク</t>
    </rPh>
    <phoneticPr fontId="2"/>
  </si>
  <si>
    <t>認められた関係者（得意先、取引先、業者）は製造区へ入場する場合は、注意事項を示し、入場記録をその都度記載する。</t>
    <rPh sb="0" eb="1">
      <t>ミト</t>
    </rPh>
    <rPh sb="5" eb="8">
      <t>カンケイシャ</t>
    </rPh>
    <rPh sb="9" eb="12">
      <t>トクイサキ</t>
    </rPh>
    <rPh sb="13" eb="16">
      <t>トリヒキサキ</t>
    </rPh>
    <rPh sb="17" eb="19">
      <t>ギョウシャ</t>
    </rPh>
    <rPh sb="21" eb="23">
      <t>セイゾウ</t>
    </rPh>
    <rPh sb="23" eb="24">
      <t>ク</t>
    </rPh>
    <rPh sb="25" eb="27">
      <t>ニュウジョウ</t>
    </rPh>
    <rPh sb="29" eb="31">
      <t>バアイ</t>
    </rPh>
    <rPh sb="33" eb="37">
      <t>チュウイジコウ</t>
    </rPh>
    <rPh sb="38" eb="39">
      <t>シメ</t>
    </rPh>
    <rPh sb="41" eb="43">
      <t>ニュウジョウ</t>
    </rPh>
    <rPh sb="43" eb="45">
      <t>キロク</t>
    </rPh>
    <rPh sb="48" eb="50">
      <t>ツド</t>
    </rPh>
    <rPh sb="50" eb="52">
      <t>キサイ</t>
    </rPh>
    <phoneticPr fontId="2"/>
  </si>
  <si>
    <t>部外者（不審者）が敷地内や工場内に侵入しないような対策を講じている。</t>
    <rPh sb="0" eb="3">
      <t>ブガイシャ</t>
    </rPh>
    <rPh sb="4" eb="7">
      <t>フシンシャ</t>
    </rPh>
    <rPh sb="9" eb="12">
      <t>シキチナイ</t>
    </rPh>
    <rPh sb="13" eb="16">
      <t>コウジョウナイ</t>
    </rPh>
    <rPh sb="17" eb="19">
      <t>シンニュウ</t>
    </rPh>
    <rPh sb="25" eb="27">
      <t>タイサク</t>
    </rPh>
    <rPh sb="28" eb="29">
      <t>コウ</t>
    </rPh>
    <phoneticPr fontId="2"/>
  </si>
  <si>
    <t>工場内にカメラを設置している。</t>
    <rPh sb="0" eb="3">
      <t>コウジョウナイ</t>
    </rPh>
    <rPh sb="8" eb="10">
      <t>セッチ</t>
    </rPh>
    <phoneticPr fontId="2"/>
  </si>
  <si>
    <t>教育訓練</t>
    <rPh sb="0" eb="4">
      <t>キョウイクク</t>
    </rPh>
    <phoneticPr fontId="2"/>
  </si>
  <si>
    <t>全従業員に対して衛生管理（HACCP、一般衛生管理等）について手順書が定めれられ、年間計画が設定されている。</t>
    <rPh sb="0" eb="4">
      <t>ゼン</t>
    </rPh>
    <rPh sb="5" eb="6">
      <t>タイ</t>
    </rPh>
    <rPh sb="8" eb="12">
      <t>エイセイカンリ</t>
    </rPh>
    <rPh sb="19" eb="25">
      <t>イッパン</t>
    </rPh>
    <rPh sb="25" eb="26">
      <t>ナド</t>
    </rPh>
    <rPh sb="31" eb="34">
      <t>テジュンショ</t>
    </rPh>
    <rPh sb="35" eb="36">
      <t>サダ</t>
    </rPh>
    <rPh sb="41" eb="43">
      <t>ネンカン</t>
    </rPh>
    <rPh sb="43" eb="45">
      <t>ケイカク</t>
    </rPh>
    <rPh sb="46" eb="48">
      <t>セッテイ</t>
    </rPh>
    <phoneticPr fontId="2"/>
  </si>
  <si>
    <t>意図的な異物混入を発生させないような教育訓練を実施する。</t>
    <rPh sb="0" eb="3">
      <t>イトテキ</t>
    </rPh>
    <rPh sb="4" eb="8">
      <t>イブツコ</t>
    </rPh>
    <rPh sb="9" eb="11">
      <t>ハッセイ</t>
    </rPh>
    <rPh sb="18" eb="22">
      <t>キョウイククンレン</t>
    </rPh>
    <rPh sb="23" eb="25">
      <t>ジッシ</t>
    </rPh>
    <phoneticPr fontId="2"/>
  </si>
  <si>
    <t>食品衛生責任者（管理者）が選任されている。</t>
    <rPh sb="0" eb="4">
      <t>ショクヒンエイセイ</t>
    </rPh>
    <rPh sb="4" eb="7">
      <t>セキニンシャ</t>
    </rPh>
    <rPh sb="8" eb="11">
      <t>カンリシャ</t>
    </rPh>
    <rPh sb="13" eb="15">
      <t>センニン</t>
    </rPh>
    <phoneticPr fontId="2"/>
  </si>
  <si>
    <t>A基準</t>
    <rPh sb="1" eb="3">
      <t>キジュン</t>
    </rPh>
    <phoneticPr fontId="2"/>
  </si>
  <si>
    <t>HACCPチームを編成し、チームメンバーが最新のメンバーで活動している。</t>
    <rPh sb="9" eb="11">
      <t>ヘンセイ</t>
    </rPh>
    <rPh sb="21" eb="23">
      <t>サイシン</t>
    </rPh>
    <rPh sb="29" eb="31">
      <t>カツドウ</t>
    </rPh>
    <phoneticPr fontId="2"/>
  </si>
  <si>
    <t>HACCPチームの役割と責任が文書化され、メンバーに周知している。</t>
    <rPh sb="9" eb="11">
      <t>ヤクワリ</t>
    </rPh>
    <rPh sb="12" eb="14">
      <t>セキニン</t>
    </rPh>
    <rPh sb="15" eb="17">
      <t>ブンショ</t>
    </rPh>
    <rPh sb="17" eb="18">
      <t>カ</t>
    </rPh>
    <rPh sb="26" eb="28">
      <t>シュウチ</t>
    </rPh>
    <phoneticPr fontId="2"/>
  </si>
  <si>
    <t>HACCPチームが定期的かつ継続的に開催され、課題と改善を行っており、議事録等が作成・保管されている。</t>
    <rPh sb="9" eb="12">
      <t>テイキテキ</t>
    </rPh>
    <rPh sb="14" eb="17">
      <t>ケイゾクテキ</t>
    </rPh>
    <rPh sb="18" eb="20">
      <t>カイサイ</t>
    </rPh>
    <rPh sb="23" eb="25">
      <t>カダイ</t>
    </rPh>
    <rPh sb="26" eb="28">
      <t>カイゼン</t>
    </rPh>
    <rPh sb="29" eb="30">
      <t>オコナ</t>
    </rPh>
    <rPh sb="35" eb="39">
      <t>ギジロクトウ</t>
    </rPh>
    <rPh sb="40" eb="42">
      <t>サクセイ</t>
    </rPh>
    <rPh sb="43" eb="45">
      <t>ホカン</t>
    </rPh>
    <phoneticPr fontId="2"/>
  </si>
  <si>
    <t>記録と保存方法の設定</t>
    <rPh sb="0" eb="2">
      <t>キロク</t>
    </rPh>
    <rPh sb="3" eb="7">
      <t>ホゾンホウホウ</t>
    </rPh>
    <rPh sb="8" eb="10">
      <t>セッテイ</t>
    </rPh>
    <phoneticPr fontId="2"/>
  </si>
  <si>
    <t>HACCPチームメンバーは必要な知識・スキルを維持するために教育訓練を定期的に受けている。</t>
    <rPh sb="13" eb="15">
      <t>ヒツヨウ</t>
    </rPh>
    <rPh sb="16" eb="18">
      <t>チシキ</t>
    </rPh>
    <rPh sb="23" eb="25">
      <t>イジ</t>
    </rPh>
    <rPh sb="30" eb="34">
      <t>キョウイククンレン</t>
    </rPh>
    <rPh sb="35" eb="38">
      <t>テイキテキ</t>
    </rPh>
    <rPh sb="39" eb="40">
      <t>ウ</t>
    </rPh>
    <phoneticPr fontId="2"/>
  </si>
  <si>
    <t>HACCP</t>
  </si>
  <si>
    <t>HACCP関連文書および各種記録書の手順書や記録書の作成方法及び保存方法を文書管理の手順書を作成している。</t>
    <rPh sb="5" eb="7">
      <t>カンレン</t>
    </rPh>
    <rPh sb="7" eb="9">
      <t>ブンショ</t>
    </rPh>
    <rPh sb="12" eb="14">
      <t>カクシュ</t>
    </rPh>
    <rPh sb="14" eb="16">
      <t>キロク</t>
    </rPh>
    <rPh sb="16" eb="17">
      <t>ショ</t>
    </rPh>
    <rPh sb="18" eb="21">
      <t>テジュンショ</t>
    </rPh>
    <rPh sb="22" eb="24">
      <t>キロク</t>
    </rPh>
    <rPh sb="24" eb="25">
      <t>ショ</t>
    </rPh>
    <rPh sb="26" eb="30">
      <t>サクセイホウホウ</t>
    </rPh>
    <rPh sb="30" eb="31">
      <t>オヨ</t>
    </rPh>
    <rPh sb="32" eb="36">
      <t>ホゾンホウホウ</t>
    </rPh>
    <rPh sb="37" eb="41">
      <t>ブンショカンリ</t>
    </rPh>
    <rPh sb="42" eb="45">
      <t>テジュンショ</t>
    </rPh>
    <rPh sb="46" eb="48">
      <t>サクセイ</t>
    </rPh>
    <phoneticPr fontId="2"/>
  </si>
  <si>
    <t>HACCP関連文書および記録書類は紛失は破損なく保管され、容易に確認できる状態としている。（電子媒体の場合はサーバー上に保管している。）</t>
    <rPh sb="5" eb="7">
      <t>カンレン</t>
    </rPh>
    <rPh sb="7" eb="9">
      <t>ブンショ</t>
    </rPh>
    <rPh sb="12" eb="14">
      <t>キロク</t>
    </rPh>
    <rPh sb="14" eb="16">
      <t>ショルイ</t>
    </rPh>
    <rPh sb="17" eb="19">
      <t>フンシツ</t>
    </rPh>
    <rPh sb="20" eb="22">
      <t>ハソン</t>
    </rPh>
    <rPh sb="24" eb="26">
      <t>ホカン</t>
    </rPh>
    <rPh sb="29" eb="31">
      <t>ヨウイ</t>
    </rPh>
    <rPh sb="32" eb="34">
      <t>カクニン</t>
    </rPh>
    <rPh sb="37" eb="39">
      <t>ジョウタイ</t>
    </rPh>
    <rPh sb="46" eb="48">
      <t>デンシ</t>
    </rPh>
    <rPh sb="48" eb="50">
      <t>バイタイ</t>
    </rPh>
    <rPh sb="51" eb="53">
      <t>バアイ</t>
    </rPh>
    <rPh sb="58" eb="59">
      <t>ジョウ</t>
    </rPh>
    <rPh sb="60" eb="62">
      <t>ホカン</t>
    </rPh>
    <phoneticPr fontId="2"/>
  </si>
  <si>
    <t>発行されたHACCP関連文書および記録書類のフォームは常に最新版を使用している。</t>
    <rPh sb="0" eb="2">
      <t>ハッコウ</t>
    </rPh>
    <rPh sb="10" eb="12">
      <t>カンレン</t>
    </rPh>
    <rPh sb="12" eb="14">
      <t>ブンショ</t>
    </rPh>
    <rPh sb="17" eb="19">
      <t>キロク</t>
    </rPh>
    <rPh sb="19" eb="20">
      <t>ショ</t>
    </rPh>
    <rPh sb="20" eb="21">
      <t>ルイ</t>
    </rPh>
    <rPh sb="27" eb="28">
      <t>ツネ</t>
    </rPh>
    <rPh sb="29" eb="32">
      <t>サイシンバン</t>
    </rPh>
    <rPh sb="33" eb="35">
      <t>シヨウ</t>
    </rPh>
    <phoneticPr fontId="2"/>
  </si>
  <si>
    <t>HACCPプラン</t>
  </si>
  <si>
    <t>HACCPプラン</t>
    <phoneticPr fontId="2"/>
  </si>
  <si>
    <t>HACCPプランは関連する従業員に周知している。</t>
    <rPh sb="9" eb="11">
      <t>カンレン</t>
    </rPh>
    <rPh sb="13" eb="16">
      <t>ジュウギョウイン</t>
    </rPh>
    <rPh sb="17" eb="19">
      <t>シュウチ</t>
    </rPh>
    <phoneticPr fontId="2"/>
  </si>
  <si>
    <t>全従業員に対して衛生管理（HACCP、一般衛生管理等）について教育訓練が定期的に実施されている。（朝礼やセミナー、全体の勉強会等）</t>
    <rPh sb="49" eb="51">
      <t>チョウレイ</t>
    </rPh>
    <rPh sb="57" eb="59">
      <t>ゼンタイ</t>
    </rPh>
    <rPh sb="60" eb="63">
      <t>ベンキョウカイ</t>
    </rPh>
    <rPh sb="63" eb="64">
      <t>ナド</t>
    </rPh>
    <phoneticPr fontId="2"/>
  </si>
  <si>
    <t>全従業員に対して衛生管理（HACCP、一般衛生管理等）について教育訓練の実施記録が保管されている。（朝礼やセミナー、全体の勉強会等）</t>
    <rPh sb="36" eb="38">
      <t>ジッシ</t>
    </rPh>
    <rPh sb="38" eb="40">
      <t>キロク</t>
    </rPh>
    <rPh sb="41" eb="43">
      <t>ホカン</t>
    </rPh>
    <phoneticPr fontId="2"/>
  </si>
  <si>
    <t>受入れ・トレーサビリティ</t>
    <rPh sb="0" eb="2">
      <t>ウケイ</t>
    </rPh>
    <phoneticPr fontId="2"/>
  </si>
  <si>
    <t>原材料の受入れ基準が定められている。</t>
    <rPh sb="0" eb="3">
      <t>ゲンザイリョウ</t>
    </rPh>
    <rPh sb="4" eb="6">
      <t>ウケイ</t>
    </rPh>
    <rPh sb="7" eb="9">
      <t>キジュン</t>
    </rPh>
    <rPh sb="10" eb="11">
      <t>サダ</t>
    </rPh>
    <phoneticPr fontId="2"/>
  </si>
  <si>
    <t>製品等</t>
    <rPh sb="0" eb="2">
      <t>セイヒン</t>
    </rPh>
    <rPh sb="2" eb="3">
      <t>ナド</t>
    </rPh>
    <phoneticPr fontId="2"/>
  </si>
  <si>
    <t>原材料の必要な情報を入手し、ロットごとの試験成績書の確認のもと、トレーサビリティが取れる体制になっている。</t>
    <rPh sb="0" eb="3">
      <t>ゲンザイリョウ</t>
    </rPh>
    <rPh sb="4" eb="6">
      <t>ヒツヨウ</t>
    </rPh>
    <rPh sb="7" eb="9">
      <t>ジョウホウ</t>
    </rPh>
    <rPh sb="10" eb="12">
      <t>ニュウシュ</t>
    </rPh>
    <rPh sb="20" eb="24">
      <t>シケンセイセキ</t>
    </rPh>
    <rPh sb="24" eb="25">
      <t>ショ</t>
    </rPh>
    <rPh sb="26" eb="28">
      <t>カクニン</t>
    </rPh>
    <rPh sb="41" eb="42">
      <t>ト</t>
    </rPh>
    <rPh sb="44" eb="46">
      <t>タイセイ</t>
    </rPh>
    <phoneticPr fontId="2"/>
  </si>
  <si>
    <t>製品等のロットまたはバッチごとにトレーサビリティが取れる体制になっている。また、製造の記録類がとりまとめられている。</t>
    <rPh sb="0" eb="2">
      <t>セイヒン</t>
    </rPh>
    <rPh sb="2" eb="3">
      <t>トウ</t>
    </rPh>
    <rPh sb="25" eb="26">
      <t>ト</t>
    </rPh>
    <rPh sb="28" eb="30">
      <t>タイセイ</t>
    </rPh>
    <rPh sb="40" eb="42">
      <t>セイゾウ</t>
    </rPh>
    <rPh sb="43" eb="45">
      <t>キロク</t>
    </rPh>
    <rPh sb="45" eb="46">
      <t>ルイ</t>
    </rPh>
    <phoneticPr fontId="2"/>
  </si>
  <si>
    <t>アレルゲン・交差汚染</t>
    <rPh sb="6" eb="10">
      <t>コウサオセン</t>
    </rPh>
    <phoneticPr fontId="2"/>
  </si>
  <si>
    <t>アレルゲン</t>
    <phoneticPr fontId="2"/>
  </si>
  <si>
    <t>アレルゲン（特定原材料または特定原材料に準ずる原材料）を含む原材料または製品等の管理方法および取扱方法の文書が作成され、定期的に見直しを行っている。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4">
      <t>カンリホウホウ</t>
    </rPh>
    <rPh sb="47" eb="51">
      <t>トリアツカイホウホウ</t>
    </rPh>
    <rPh sb="52" eb="54">
      <t>ブンショ</t>
    </rPh>
    <rPh sb="55" eb="57">
      <t>サクセイ</t>
    </rPh>
    <rPh sb="60" eb="63">
      <t>テイキテキ</t>
    </rPh>
    <rPh sb="64" eb="66">
      <t>ミナオ</t>
    </rPh>
    <rPh sb="68" eb="69">
      <t>オコナ</t>
    </rPh>
    <phoneticPr fontId="2"/>
  </si>
  <si>
    <t>アレルゲン（特定原材料または特定原材料に準ずる原材料）を含む原材料または製品等を製造前後でアレルゲン検査を実施し、確認している。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セイゾウ</t>
    </rPh>
    <rPh sb="42" eb="44">
      <t>ゼンゴ</t>
    </rPh>
    <rPh sb="50" eb="52">
      <t>ケン</t>
    </rPh>
    <rPh sb="53" eb="55">
      <t>ジッシ</t>
    </rPh>
    <rPh sb="57" eb="59">
      <t>カクニン</t>
    </rPh>
    <phoneticPr fontId="2"/>
  </si>
  <si>
    <t>交差汚染</t>
    <rPh sb="0" eb="4">
      <t>コウサオ</t>
    </rPh>
    <phoneticPr fontId="2"/>
  </si>
  <si>
    <t>原材料および製品等では、適切な封（密閉）および保管がなされており、交差汚染防止のための対策が講じられている。</t>
    <rPh sb="0" eb="3">
      <t>ゲンザイリョウ</t>
    </rPh>
    <rPh sb="6" eb="8">
      <t>セイヒン</t>
    </rPh>
    <rPh sb="8" eb="9">
      <t>トウ</t>
    </rPh>
    <rPh sb="12" eb="14">
      <t>テキセツ</t>
    </rPh>
    <rPh sb="15" eb="16">
      <t>フウ</t>
    </rPh>
    <rPh sb="17" eb="19">
      <t>ミッペイ</t>
    </rPh>
    <rPh sb="23" eb="25">
      <t>ホカン</t>
    </rPh>
    <rPh sb="33" eb="37">
      <t>コウサオセン</t>
    </rPh>
    <rPh sb="37" eb="39">
      <t>ボウシ</t>
    </rPh>
    <rPh sb="43" eb="45">
      <t>タイサク</t>
    </rPh>
    <rPh sb="46" eb="47">
      <t>コウ</t>
    </rPh>
    <phoneticPr fontId="2"/>
  </si>
  <si>
    <t>製造ラインや使用器具において、計画生産やライン洗浄等による交差汚染防止のための対策が講じられている。</t>
    <rPh sb="0" eb="2">
      <t>セイゾウ</t>
    </rPh>
    <rPh sb="6" eb="8">
      <t>シヨウ</t>
    </rPh>
    <rPh sb="8" eb="10">
      <t>キグ</t>
    </rPh>
    <rPh sb="15" eb="17">
      <t>ケイカク</t>
    </rPh>
    <rPh sb="17" eb="19">
      <t>セイサン</t>
    </rPh>
    <rPh sb="23" eb="25">
      <t>センジョウ</t>
    </rPh>
    <rPh sb="25" eb="26">
      <t>トウ</t>
    </rPh>
    <rPh sb="29" eb="33">
      <t>コウサオセン</t>
    </rPh>
    <rPh sb="33" eb="35">
      <t>ボウシ</t>
    </rPh>
    <rPh sb="39" eb="41">
      <t>タイサク</t>
    </rPh>
    <rPh sb="42" eb="43">
      <t>コウ</t>
    </rPh>
    <phoneticPr fontId="2"/>
  </si>
  <si>
    <t>環境管理</t>
    <rPh sb="0" eb="4">
      <t>カンキョウカンリ</t>
    </rPh>
    <phoneticPr fontId="2"/>
  </si>
  <si>
    <t>環境管理</t>
    <rPh sb="0" eb="4">
      <t>カ</t>
    </rPh>
    <phoneticPr fontId="2"/>
  </si>
  <si>
    <t>倉庫・保管</t>
    <rPh sb="0" eb="2">
      <t>ソウコ</t>
    </rPh>
    <rPh sb="3" eb="5">
      <t>ホカン</t>
    </rPh>
    <phoneticPr fontId="2"/>
  </si>
  <si>
    <t>製造環境</t>
    <rPh sb="0" eb="2">
      <t>セイゾウ</t>
    </rPh>
    <rPh sb="2" eb="4">
      <t>カンキョウ</t>
    </rPh>
    <phoneticPr fontId="2"/>
  </si>
  <si>
    <t>製造区の各製造工程の環境（温度、湿度）の基準を定め、日々記録をとり保管している。</t>
    <rPh sb="0" eb="2">
      <t>セイゾウ</t>
    </rPh>
    <rPh sb="2" eb="3">
      <t>ク</t>
    </rPh>
    <rPh sb="4" eb="9">
      <t>カクセイゾウコウテイ</t>
    </rPh>
    <rPh sb="10" eb="12">
      <t>カンキョウ</t>
    </rPh>
    <rPh sb="13" eb="15">
      <t>オンド</t>
    </rPh>
    <rPh sb="16" eb="18">
      <t>シツド</t>
    </rPh>
    <rPh sb="20" eb="22">
      <t>キジュン</t>
    </rPh>
    <rPh sb="23" eb="24">
      <t>サダ</t>
    </rPh>
    <rPh sb="26" eb="28">
      <t>ヒビ</t>
    </rPh>
    <rPh sb="28" eb="30">
      <t>キロク</t>
    </rPh>
    <rPh sb="33" eb="35">
      <t>ホカン</t>
    </rPh>
    <phoneticPr fontId="2"/>
  </si>
  <si>
    <t>倉庫や保管室等の環境（温度、湿度）の基準を定め、日々記録をとり保管している。</t>
    <rPh sb="0" eb="2">
      <t>ソウコ</t>
    </rPh>
    <rPh sb="3" eb="5">
      <t>ホカン</t>
    </rPh>
    <rPh sb="5" eb="6">
      <t>シツ</t>
    </rPh>
    <rPh sb="6" eb="7">
      <t>トウ</t>
    </rPh>
    <rPh sb="8" eb="10">
      <t>カンキョウ</t>
    </rPh>
    <rPh sb="11" eb="13">
      <t>オンド</t>
    </rPh>
    <rPh sb="14" eb="16">
      <t>シツド</t>
    </rPh>
    <rPh sb="18" eb="20">
      <t>キジュ</t>
    </rPh>
    <rPh sb="21" eb="22">
      <t>サダ</t>
    </rPh>
    <rPh sb="24" eb="26">
      <t>ヒビ</t>
    </rPh>
    <rPh sb="26" eb="28">
      <t>キロク</t>
    </rPh>
    <rPh sb="31" eb="33">
      <t>ホカン</t>
    </rPh>
    <phoneticPr fontId="2"/>
  </si>
  <si>
    <t>変更管理</t>
    <rPh sb="0" eb="4">
      <t>ヘンコウカンリ</t>
    </rPh>
    <phoneticPr fontId="2"/>
  </si>
  <si>
    <t>施設・設備等</t>
    <phoneticPr fontId="2"/>
  </si>
  <si>
    <t>変更管理による手順書を作成し、定期的な見直しを行っている。</t>
    <rPh sb="0" eb="4">
      <t>ヘンコウカンリ</t>
    </rPh>
    <rPh sb="7" eb="10">
      <t>テジュンショ</t>
    </rPh>
    <rPh sb="11" eb="13">
      <t>サクセイ</t>
    </rPh>
    <rPh sb="15" eb="18">
      <t>テイキテキ</t>
    </rPh>
    <rPh sb="19" eb="21">
      <t>ミナオ</t>
    </rPh>
    <rPh sb="23" eb="24">
      <t>オコナ</t>
    </rPh>
    <phoneticPr fontId="2"/>
  </si>
  <si>
    <t>製法等</t>
    <rPh sb="0" eb="2">
      <t>セイホウ</t>
    </rPh>
    <rPh sb="2" eb="3">
      <t>トウ</t>
    </rPh>
    <phoneticPr fontId="2"/>
  </si>
  <si>
    <t>施設や設備等に変更が生じた場合、HACCPプランを見直し、再度対応する。</t>
    <rPh sb="10" eb="11">
      <t>ショウ</t>
    </rPh>
    <rPh sb="25" eb="27">
      <t>ミナオ</t>
    </rPh>
    <rPh sb="29" eb="31">
      <t>サイド</t>
    </rPh>
    <rPh sb="31" eb="33">
      <t>タイオウ</t>
    </rPh>
    <phoneticPr fontId="2"/>
  </si>
  <si>
    <t>原材料や製品法に変更が生じた場合、HACCPプランを見直し、再度対応する。</t>
    <rPh sb="0" eb="3">
      <t>ゲンザイリョウ</t>
    </rPh>
    <rPh sb="4" eb="6">
      <t>セイヒン</t>
    </rPh>
    <rPh sb="6" eb="7">
      <t>ホウ</t>
    </rPh>
    <rPh sb="8" eb="10">
      <t>ヘンコウ</t>
    </rPh>
    <rPh sb="11" eb="12">
      <t>ショウ</t>
    </rPh>
    <rPh sb="14" eb="16">
      <t>バアイ</t>
    </rPh>
    <rPh sb="26" eb="28">
      <t>ミナオ</t>
    </rPh>
    <rPh sb="30" eb="32">
      <t>サイド</t>
    </rPh>
    <rPh sb="32" eb="34">
      <t>タイオウ</t>
    </rPh>
    <phoneticPr fontId="2"/>
  </si>
  <si>
    <t>変更となる製品を変更する場合は、事前に評価を実施し、変更に問題がなければ、承認し生産へ移行する。また、評価記録を保存する。</t>
    <rPh sb="0" eb="2">
      <t>ヘンコウ</t>
    </rPh>
    <rPh sb="5" eb="7">
      <t>セイヒン</t>
    </rPh>
    <rPh sb="8" eb="10">
      <t>ヘンコウ</t>
    </rPh>
    <rPh sb="12" eb="14">
      <t>バアイ</t>
    </rPh>
    <rPh sb="16" eb="18">
      <t>ジゼン</t>
    </rPh>
    <rPh sb="19" eb="21">
      <t>ヒョウカ</t>
    </rPh>
    <rPh sb="22" eb="24">
      <t>ジッシ</t>
    </rPh>
    <rPh sb="26" eb="28">
      <t>ヘンコウ</t>
    </rPh>
    <rPh sb="29" eb="31">
      <t>モンダイ</t>
    </rPh>
    <rPh sb="37" eb="39">
      <t>ショウニン</t>
    </rPh>
    <rPh sb="40" eb="42">
      <t>セイサン</t>
    </rPh>
    <rPh sb="43" eb="45">
      <t>イコウ</t>
    </rPh>
    <rPh sb="51" eb="53">
      <t>ヒョウカ</t>
    </rPh>
    <rPh sb="53" eb="55">
      <t>キロク</t>
    </rPh>
    <rPh sb="56" eb="58">
      <t>ホゾン</t>
    </rPh>
    <phoneticPr fontId="2"/>
  </si>
  <si>
    <t>保管・賞味期限</t>
    <rPh sb="0" eb="2">
      <t>ホカン</t>
    </rPh>
    <rPh sb="3" eb="7">
      <t>ショウミキゲン</t>
    </rPh>
    <phoneticPr fontId="2"/>
  </si>
  <si>
    <t>製品等の保管期間または賞味期限を変更する場合は科学的根拠をもとに設定している。</t>
    <rPh sb="0" eb="2">
      <t>セイヒン</t>
    </rPh>
    <rPh sb="2" eb="3">
      <t>トウ</t>
    </rPh>
    <rPh sb="4" eb="6">
      <t>ホカン</t>
    </rPh>
    <rPh sb="6" eb="8">
      <t>キカン</t>
    </rPh>
    <rPh sb="11" eb="15">
      <t>ショウミキ</t>
    </rPh>
    <rPh sb="16" eb="18">
      <t>ヘンコウ</t>
    </rPh>
    <rPh sb="20" eb="22">
      <t>バアイ</t>
    </rPh>
    <rPh sb="23" eb="28">
      <t>カガク</t>
    </rPh>
    <rPh sb="32" eb="34">
      <t>セッテイ</t>
    </rPh>
    <phoneticPr fontId="2"/>
  </si>
  <si>
    <t>製品ごとに製品説明書を作成し、保管している。また、変更があった場合はすみやかに変更し、変更履歴がわかるようにしている。</t>
    <rPh sb="0" eb="2">
      <t>セイヒン</t>
    </rPh>
    <rPh sb="5" eb="7">
      <t>セイヒン</t>
    </rPh>
    <rPh sb="7" eb="10">
      <t>セツメイショ</t>
    </rPh>
    <rPh sb="11" eb="13">
      <t>サクセイ</t>
    </rPh>
    <rPh sb="15" eb="17">
      <t>ホカン</t>
    </rPh>
    <rPh sb="25" eb="27">
      <t>ヘンコウ</t>
    </rPh>
    <rPh sb="31" eb="33">
      <t>バアイ</t>
    </rPh>
    <rPh sb="39" eb="41">
      <t>ヘンコウ</t>
    </rPh>
    <rPh sb="43" eb="47">
      <t>ヘンコウリレキ</t>
    </rPh>
    <phoneticPr fontId="2"/>
  </si>
  <si>
    <t>A基準</t>
    <rPh sb="1" eb="3">
      <t>キ</t>
    </rPh>
    <phoneticPr fontId="2"/>
  </si>
  <si>
    <t>対象者、摂取方法、1日の摂取目安量、保存方法等を確認・設定し、その内容を製品説明書に記載している。また、アレルゲン表示が必要な場合はその旨も記載している。</t>
    <rPh sb="0" eb="3">
      <t>タイショウシャ</t>
    </rPh>
    <rPh sb="4" eb="8">
      <t>セッシュホウホウ</t>
    </rPh>
    <rPh sb="10" eb="11">
      <t>ニチ</t>
    </rPh>
    <rPh sb="12" eb="14">
      <t>セッシュ</t>
    </rPh>
    <rPh sb="14" eb="16">
      <t>メヤス</t>
    </rPh>
    <rPh sb="16" eb="17">
      <t>リョウ</t>
    </rPh>
    <rPh sb="18" eb="20">
      <t>ホゾン</t>
    </rPh>
    <rPh sb="20" eb="23">
      <t>ホウホウナド</t>
    </rPh>
    <rPh sb="24" eb="26">
      <t>カクニン</t>
    </rPh>
    <rPh sb="27" eb="29">
      <t>セッテイ</t>
    </rPh>
    <rPh sb="33" eb="35">
      <t>ナイヨウ</t>
    </rPh>
    <rPh sb="36" eb="38">
      <t>セイヒン</t>
    </rPh>
    <rPh sb="38" eb="41">
      <t>セツメイショ</t>
    </rPh>
    <rPh sb="42" eb="44">
      <t>キサイ</t>
    </rPh>
    <rPh sb="57" eb="59">
      <t>ヒョウジ</t>
    </rPh>
    <rPh sb="60" eb="62">
      <t>ヒツヨウ</t>
    </rPh>
    <rPh sb="63" eb="65">
      <t>バアイ</t>
    </rPh>
    <rPh sb="68" eb="69">
      <t>ムネ</t>
    </rPh>
    <rPh sb="70" eb="72">
      <t>キサイ</t>
    </rPh>
    <phoneticPr fontId="2"/>
  </si>
  <si>
    <t>製品ごとに製造工程一覧図（フローダイアグラム）を作成している。また、定期的に確認し、変更が生じた場合はすみやかに変更を行う。</t>
    <rPh sb="0" eb="2">
      <t>セイヒン</t>
    </rPh>
    <rPh sb="5" eb="12">
      <t>セイゾウコウテイ</t>
    </rPh>
    <rPh sb="24" eb="26">
      <t>サクセイ</t>
    </rPh>
    <rPh sb="34" eb="37">
      <t>テイキテキ</t>
    </rPh>
    <rPh sb="38" eb="40">
      <t>カクニン</t>
    </rPh>
    <rPh sb="42" eb="44">
      <t>ヘンコウ</t>
    </rPh>
    <rPh sb="45" eb="46">
      <t>ショウ</t>
    </rPh>
    <rPh sb="48" eb="50">
      <t>バアイ</t>
    </rPh>
    <rPh sb="56" eb="58">
      <t>ヘンコウ</t>
    </rPh>
    <rPh sb="59" eb="60">
      <t>オコナ</t>
    </rPh>
    <phoneticPr fontId="2"/>
  </si>
  <si>
    <t>製造工程一覧図の現場確認</t>
    <phoneticPr fontId="2"/>
  </si>
  <si>
    <t>製造工程一覧図（フローダイアグラム）が当該製品の製造フローと合致しているか確認し、承認している。</t>
    <rPh sb="0" eb="7">
      <t>セイ</t>
    </rPh>
    <rPh sb="19" eb="23">
      <t>トウガイセイヒン</t>
    </rPh>
    <rPh sb="24" eb="26">
      <t>セイゾウ</t>
    </rPh>
    <rPh sb="30" eb="32">
      <t>ガッチ</t>
    </rPh>
    <rPh sb="37" eb="39">
      <t>カクニン</t>
    </rPh>
    <rPh sb="41" eb="43">
      <t>ショウニン</t>
    </rPh>
    <phoneticPr fontId="2"/>
  </si>
  <si>
    <t>製造工程一覧図の作成</t>
    <phoneticPr fontId="2"/>
  </si>
  <si>
    <t>別途定める重要管理点（CCP）を示している。</t>
    <rPh sb="0" eb="2">
      <t>ベット</t>
    </rPh>
    <rPh sb="2" eb="3">
      <t>サダ</t>
    </rPh>
    <rPh sb="5" eb="7">
      <t>ジュウヨウ</t>
    </rPh>
    <rPh sb="7" eb="9">
      <t>カンリ</t>
    </rPh>
    <rPh sb="9" eb="10">
      <t>テン</t>
    </rPh>
    <rPh sb="16" eb="17">
      <t>シメ</t>
    </rPh>
    <phoneticPr fontId="2"/>
  </si>
  <si>
    <t>製品の製造工程ごとに物理的、化学的、生物的の3項目の危害要因について特定する。</t>
    <rPh sb="0" eb="2">
      <t>セイヒン</t>
    </rPh>
    <rPh sb="3" eb="7">
      <t>セイゾウコウテイ</t>
    </rPh>
    <rPh sb="10" eb="12">
      <t>ブツリ</t>
    </rPh>
    <rPh sb="26" eb="30">
      <t>キガイヨウイン</t>
    </rPh>
    <rPh sb="34" eb="36">
      <t>トクテイ</t>
    </rPh>
    <phoneticPr fontId="2"/>
  </si>
  <si>
    <t>危害要因分析を行い、一覧表を作成し、重要管理点（CCP）の候補を選定する。</t>
    <rPh sb="0" eb="4">
      <t>キガイヨウイン</t>
    </rPh>
    <rPh sb="4" eb="6">
      <t>ブンセキ</t>
    </rPh>
    <rPh sb="7" eb="8">
      <t>オコナ</t>
    </rPh>
    <rPh sb="10" eb="13">
      <t>イチランヒョウ</t>
    </rPh>
    <rPh sb="14" eb="16">
      <t>サクセイ</t>
    </rPh>
    <rPh sb="18" eb="20">
      <t>ジュウヨウ</t>
    </rPh>
    <rPh sb="20" eb="22">
      <t>カンリ</t>
    </rPh>
    <rPh sb="22" eb="23">
      <t>テン</t>
    </rPh>
    <rPh sb="29" eb="31">
      <t>コウホ</t>
    </rPh>
    <rPh sb="32" eb="34">
      <t>センンテイ</t>
    </rPh>
    <phoneticPr fontId="2"/>
  </si>
  <si>
    <t>製品ごとにHACCPプランを作成し、現場と合致していることを確認し、定期的に検証および見直しを行う。</t>
    <rPh sb="0" eb="2">
      <t>セイヒン</t>
    </rPh>
    <rPh sb="14" eb="16">
      <t>サクセイ</t>
    </rPh>
    <rPh sb="18" eb="20">
      <t>ゲンバ</t>
    </rPh>
    <rPh sb="21" eb="23">
      <t>ガッチ</t>
    </rPh>
    <rPh sb="30" eb="32">
      <t>カクニン</t>
    </rPh>
    <rPh sb="34" eb="37">
      <t>テイキテキ</t>
    </rPh>
    <rPh sb="38" eb="40">
      <t>ケンショウ</t>
    </rPh>
    <rPh sb="43" eb="45">
      <t>ミナオ</t>
    </rPh>
    <rPh sb="47" eb="48">
      <t>オコナ</t>
    </rPh>
    <phoneticPr fontId="2"/>
  </si>
  <si>
    <t>重要管理点（CCP）を適正に設定し、定期的に見直しを行っている。</t>
    <rPh sb="0" eb="2">
      <t>ジュウヨウ</t>
    </rPh>
    <rPh sb="2" eb="4">
      <t>カンリ</t>
    </rPh>
    <rPh sb="4" eb="5">
      <t>テン</t>
    </rPh>
    <rPh sb="11" eb="13">
      <t>テキセイ</t>
    </rPh>
    <rPh sb="14" eb="16">
      <t>セッテイ</t>
    </rPh>
    <rPh sb="18" eb="21">
      <t>テイキテキ</t>
    </rPh>
    <rPh sb="22" eb="24">
      <t>ミナオ</t>
    </rPh>
    <rPh sb="26" eb="27">
      <t>オコナ</t>
    </rPh>
    <phoneticPr fontId="2"/>
  </si>
  <si>
    <t>各重要管理点（CCP）に対して管理基準（CL）を科学的根拠に基づいて設定されている。</t>
    <rPh sb="0" eb="1">
      <t>カク</t>
    </rPh>
    <rPh sb="1" eb="3">
      <t>ジュウヨウ</t>
    </rPh>
    <rPh sb="3" eb="5">
      <t>カンリ</t>
    </rPh>
    <rPh sb="5" eb="6">
      <t>テン</t>
    </rPh>
    <rPh sb="12" eb="13">
      <t>タイ</t>
    </rPh>
    <rPh sb="15" eb="17">
      <t>カンリ</t>
    </rPh>
    <rPh sb="17" eb="19">
      <t>キジュン</t>
    </rPh>
    <rPh sb="24" eb="29">
      <t>カガクテキコンキョ</t>
    </rPh>
    <rPh sb="30" eb="31">
      <t>モト</t>
    </rPh>
    <rPh sb="34" eb="36">
      <t>セッテイ</t>
    </rPh>
    <phoneticPr fontId="2"/>
  </si>
  <si>
    <t>モニタリングごとに記録を行い、実施者と確認者が明記され、いつどのように測定しているか分かるように記載されている。</t>
    <rPh sb="9" eb="11">
      <t>キロク</t>
    </rPh>
    <rPh sb="12" eb="13">
      <t>オコナ</t>
    </rPh>
    <rPh sb="15" eb="17">
      <t>ジッシ</t>
    </rPh>
    <rPh sb="17" eb="18">
      <t>シャ</t>
    </rPh>
    <rPh sb="19" eb="21">
      <t>カクニン</t>
    </rPh>
    <rPh sb="21" eb="22">
      <t>シャ</t>
    </rPh>
    <rPh sb="23" eb="25">
      <t>メイキ</t>
    </rPh>
    <rPh sb="35" eb="37">
      <t>ソクテイ</t>
    </rPh>
    <rPh sb="42" eb="43">
      <t>ワ</t>
    </rPh>
    <rPh sb="48" eb="50">
      <t>キサイ</t>
    </rPh>
    <phoneticPr fontId="2"/>
  </si>
  <si>
    <t>管理基準（CL）で継続的もしくは相当の頻度によってモニタリングするための方法等をまとめ手順書を作成している。また、定期的に見直しを行っている。</t>
    <rPh sb="0" eb="2">
      <t>カンリ</t>
    </rPh>
    <rPh sb="2" eb="4">
      <t>キジュン</t>
    </rPh>
    <rPh sb="9" eb="11">
      <t>ケイゾク</t>
    </rPh>
    <rPh sb="11" eb="12">
      <t>テキ</t>
    </rPh>
    <rPh sb="16" eb="18">
      <t>ソウトウ</t>
    </rPh>
    <rPh sb="19" eb="21">
      <t>ヒンド</t>
    </rPh>
    <rPh sb="36" eb="38">
      <t>ホウホウ</t>
    </rPh>
    <rPh sb="38" eb="39">
      <t>トウ</t>
    </rPh>
    <rPh sb="43" eb="46">
      <t>テジュンショ</t>
    </rPh>
    <rPh sb="47" eb="49">
      <t>サクセイ</t>
    </rPh>
    <rPh sb="57" eb="60">
      <t>テイキテキ</t>
    </rPh>
    <rPh sb="61" eb="64">
      <t>ミナオ</t>
    </rPh>
    <rPh sb="65" eb="66">
      <t>オコナ</t>
    </rPh>
    <phoneticPr fontId="2"/>
  </si>
  <si>
    <t>モニタリングの結果から、管理基準（CL）を逸脱したことが判明した場合、改善措置を定めている。</t>
    <phoneticPr fontId="2"/>
  </si>
  <si>
    <t>改善措置を行うための手順書等を定めている。</t>
    <rPh sb="0" eb="4">
      <t>カイゼ</t>
    </rPh>
    <rPh sb="5" eb="6">
      <t>オコナ</t>
    </rPh>
    <rPh sb="10" eb="13">
      <t>テジュンショ</t>
    </rPh>
    <rPh sb="13" eb="14">
      <t>トウ</t>
    </rPh>
    <rPh sb="15" eb="16">
      <t>サダ</t>
    </rPh>
    <phoneticPr fontId="2"/>
  </si>
  <si>
    <t>是正措置に対する記録を行い、実施者と確認者が明記され、いつどのように測定しているか分かるように記載されている。</t>
    <rPh sb="0" eb="4">
      <t>ゼ</t>
    </rPh>
    <rPh sb="5" eb="6">
      <t>タイ</t>
    </rPh>
    <rPh sb="8" eb="10">
      <t>キロク</t>
    </rPh>
    <rPh sb="11" eb="12">
      <t>オコナ</t>
    </rPh>
    <phoneticPr fontId="2"/>
  </si>
  <si>
    <t>改善措置に対する記録を行い、実施者と確認者が明記され、いつどのように測定しているか分かるように記載されている。</t>
    <rPh sb="0" eb="4">
      <t>カイゼ</t>
    </rPh>
    <rPh sb="5" eb="6">
      <t>タイ</t>
    </rPh>
    <rPh sb="8" eb="10">
      <t>キロク</t>
    </rPh>
    <rPh sb="11" eb="12">
      <t>オコナ</t>
    </rPh>
    <phoneticPr fontId="2"/>
  </si>
  <si>
    <t>是正措置</t>
    <rPh sb="0" eb="4">
      <t>ゼセイ</t>
    </rPh>
    <phoneticPr fontId="2"/>
  </si>
  <si>
    <t>改善措置</t>
    <rPh sb="0" eb="4">
      <t>カイ</t>
    </rPh>
    <phoneticPr fontId="2"/>
  </si>
  <si>
    <t>HACCPプランの全体の効果・妥当性を検証するための手順書等を定めている。</t>
    <rPh sb="9" eb="11">
      <t>ゼンタイ</t>
    </rPh>
    <rPh sb="12" eb="14">
      <t>コウカ</t>
    </rPh>
    <rPh sb="15" eb="18">
      <t>ダトウセイ</t>
    </rPh>
    <rPh sb="19" eb="21">
      <t>ケンショウ</t>
    </rPh>
    <rPh sb="26" eb="28">
      <t>テジュン</t>
    </rPh>
    <rPh sb="28" eb="29">
      <t>ショ</t>
    </rPh>
    <rPh sb="29" eb="30">
      <t>ナド</t>
    </rPh>
    <rPh sb="31" eb="32">
      <t>サダ</t>
    </rPh>
    <phoneticPr fontId="2"/>
  </si>
  <si>
    <t>HACCPチームでHACCPプランが適切に運用されているか定期的に確認を行っている。</t>
    <rPh sb="18" eb="20">
      <t>テキセツ</t>
    </rPh>
    <rPh sb="21" eb="23">
      <t>ウンヨウ</t>
    </rPh>
    <rPh sb="29" eb="32">
      <t>テイキテキ</t>
    </rPh>
    <rPh sb="33" eb="35">
      <t>カクニン</t>
    </rPh>
    <rPh sb="36" eb="37">
      <t>オコナ</t>
    </rPh>
    <phoneticPr fontId="2"/>
  </si>
  <si>
    <t>モニタリングで使用する機器類が定期的に校正され、その結果を記録している。逸脱している場合は適正に校正している。</t>
    <rPh sb="7" eb="9">
      <t>シヨウ</t>
    </rPh>
    <rPh sb="11" eb="14">
      <t>キキルイ</t>
    </rPh>
    <rPh sb="15" eb="18">
      <t>テイキテキ</t>
    </rPh>
    <rPh sb="19" eb="21">
      <t>コウセイ</t>
    </rPh>
    <rPh sb="26" eb="28">
      <t>ケッカ</t>
    </rPh>
    <rPh sb="29" eb="31">
      <t>キロク</t>
    </rPh>
    <rPh sb="36" eb="38">
      <t>イツダツ</t>
    </rPh>
    <rPh sb="42" eb="44">
      <t>バアイ</t>
    </rPh>
    <rPh sb="45" eb="47">
      <t>テキセイ</t>
    </rPh>
    <rPh sb="48" eb="50">
      <t>コウセイ</t>
    </rPh>
    <phoneticPr fontId="2"/>
  </si>
  <si>
    <t>HACCPプランの全体の効果・妥当性を検証し、その記録・報告を行い、保存している。（全文書および全記録書等の検証も含める）</t>
    <rPh sb="9" eb="11">
      <t>ゼンタイ</t>
    </rPh>
    <rPh sb="12" eb="14">
      <t>コウカ</t>
    </rPh>
    <rPh sb="19" eb="21">
      <t>ケンショウ</t>
    </rPh>
    <rPh sb="25" eb="27">
      <t>キロク</t>
    </rPh>
    <rPh sb="28" eb="30">
      <t>ホウコク</t>
    </rPh>
    <rPh sb="31" eb="32">
      <t>オコナ</t>
    </rPh>
    <rPh sb="34" eb="36">
      <t>ホゾン</t>
    </rPh>
    <rPh sb="54" eb="56">
      <t>ケンショウ</t>
    </rPh>
    <rPh sb="57" eb="58">
      <t>フク</t>
    </rPh>
    <phoneticPr fontId="2"/>
  </si>
  <si>
    <t>内部監査や外部審査等が実施されている場合、その結果を含めて検証を行っている。（改善行動に繋がっている。）</t>
    <rPh sb="0" eb="4">
      <t>ナイブカンサ</t>
    </rPh>
    <rPh sb="5" eb="7">
      <t>ガイブ</t>
    </rPh>
    <rPh sb="7" eb="9">
      <t>シンサ</t>
    </rPh>
    <rPh sb="9" eb="10">
      <t>トウ</t>
    </rPh>
    <rPh sb="11" eb="13">
      <t>ジッシ</t>
    </rPh>
    <rPh sb="18" eb="20">
      <t>バアイ</t>
    </rPh>
    <rPh sb="23" eb="25">
      <t>ケッカ</t>
    </rPh>
    <rPh sb="26" eb="27">
      <t>フク</t>
    </rPh>
    <rPh sb="29" eb="31">
      <t>ケンショウ</t>
    </rPh>
    <rPh sb="32" eb="33">
      <t>オコナ</t>
    </rPh>
    <rPh sb="39" eb="41">
      <t>カイゼン</t>
    </rPh>
    <rPh sb="41" eb="43">
      <t>コウドウ</t>
    </rPh>
    <rPh sb="44" eb="45">
      <t>ツナ</t>
    </rPh>
    <phoneticPr fontId="2"/>
  </si>
  <si>
    <t>製造区の製造エリアごとに清掃・洗浄を的的に実施し、水洗浄できないエリアについては清掃方法等を定め対応している。</t>
    <rPh sb="0" eb="2">
      <t>セイゾウ</t>
    </rPh>
    <rPh sb="2" eb="3">
      <t>ク</t>
    </rPh>
    <rPh sb="4" eb="6">
      <t>セイゾウ</t>
    </rPh>
    <rPh sb="12" eb="14">
      <t>セイソウ</t>
    </rPh>
    <rPh sb="15" eb="17">
      <t>センジョウ</t>
    </rPh>
    <rPh sb="18" eb="19">
      <t>テキ</t>
    </rPh>
    <rPh sb="19" eb="20">
      <t>テキ</t>
    </rPh>
    <rPh sb="21" eb="23">
      <t>ジッシ</t>
    </rPh>
    <rPh sb="25" eb="26">
      <t>ミズ</t>
    </rPh>
    <rPh sb="26" eb="28">
      <t>センジョウ</t>
    </rPh>
    <rPh sb="40" eb="42">
      <t>セイソウ</t>
    </rPh>
    <rPh sb="42" eb="44">
      <t>ホウホウ</t>
    </rPh>
    <rPh sb="44" eb="45">
      <t>トウ</t>
    </rPh>
    <rPh sb="46" eb="47">
      <t>サダ</t>
    </rPh>
    <rPh sb="48" eb="50">
      <t>タイオウ</t>
    </rPh>
    <phoneticPr fontId="2"/>
  </si>
  <si>
    <t>換気扇や排気口等に破損・故障が見られず、換気が十分に行われている。（蒸気や熱等がこもらない状態になっている。</t>
    <rPh sb="0" eb="3">
      <t>カンキセン</t>
    </rPh>
    <rPh sb="4" eb="6">
      <t>ハイキ</t>
    </rPh>
    <rPh sb="6" eb="8">
      <t>グチナド</t>
    </rPh>
    <rPh sb="9" eb="11">
      <t>ハソン</t>
    </rPh>
    <rPh sb="12" eb="14">
      <t>コショウ</t>
    </rPh>
    <rPh sb="15" eb="16">
      <t>ミ</t>
    </rPh>
    <rPh sb="20" eb="22">
      <t>カンキ</t>
    </rPh>
    <rPh sb="23" eb="25">
      <t>ジュウブン</t>
    </rPh>
    <rPh sb="26" eb="27">
      <t>オコナ</t>
    </rPh>
    <rPh sb="34" eb="36">
      <t>ジョウキ</t>
    </rPh>
    <rPh sb="37" eb="38">
      <t>ネツ</t>
    </rPh>
    <rPh sb="38" eb="39">
      <t>トウ</t>
    </rPh>
    <rPh sb="45" eb="47">
      <t>ジョウタイ</t>
    </rPh>
    <phoneticPr fontId="2"/>
  </si>
  <si>
    <t>確認者：</t>
    <rPh sb="0" eb="2">
      <t>カクニン</t>
    </rPh>
    <rPh sb="2" eb="3">
      <t>シャ</t>
    </rPh>
    <phoneticPr fontId="2"/>
  </si>
  <si>
    <t>承認者：</t>
    <rPh sb="0" eb="3">
      <t>ショウニンシャ</t>
    </rPh>
    <phoneticPr fontId="2"/>
  </si>
  <si>
    <t>確認実施日　事務的確認　</t>
    <phoneticPr fontId="2"/>
  </si>
  <si>
    <t>現場確認</t>
    <phoneticPr fontId="2"/>
  </si>
  <si>
    <t>　　　　　　年　　　　月　　　　日</t>
    <rPh sb="6" eb="7">
      <t>ネン</t>
    </rPh>
    <rPh sb="11" eb="12">
      <t>ガツ</t>
    </rPh>
    <rPh sb="16" eb="17">
      <t>ニチ</t>
    </rPh>
    <phoneticPr fontId="2"/>
  </si>
  <si>
    <t>形骸化重要度
(大・中・小）</t>
    <phoneticPr fontId="2"/>
  </si>
  <si>
    <t>形骸化頻度
（しやすい、あまり、しにくい）</t>
    <phoneticPr fontId="2"/>
  </si>
  <si>
    <t>改善優先度
（重要度×頻度）</t>
    <phoneticPr fontId="2"/>
  </si>
  <si>
    <t>改善判定</t>
    <phoneticPr fontId="2"/>
  </si>
  <si>
    <t>適合/
不適合</t>
    <phoneticPr fontId="2"/>
  </si>
  <si>
    <t>一般衛生管理</t>
    <rPh sb="0" eb="2">
      <t>イッパン</t>
    </rPh>
    <rPh sb="2" eb="4">
      <t>エイセイ</t>
    </rPh>
    <rPh sb="4" eb="6">
      <t>カンリ</t>
    </rPh>
    <phoneticPr fontId="2"/>
  </si>
  <si>
    <t>HACCPチームが文書により編成され、氏名、所属、役割が明確にされており、人事異動等に応じて更新された最新のメンバーで継続的に活動している。</t>
    <phoneticPr fontId="2"/>
  </si>
  <si>
    <t>HACCPチームの役割および責任が文書化され、危害要因分析、是正措置等の担当が明確で、チームメンバーに周知されている。</t>
    <phoneticPr fontId="2"/>
  </si>
  <si>
    <t>HACCPチーム会議が定期的に開催され、課題や改善内容が協議されており、その内容を記載した議事録が作成・保管されている。</t>
    <phoneticPr fontId="2"/>
  </si>
  <si>
    <t>HACCPチームメンバーが必要な知識および技能を維持するため、HACCPに関する教育訓練を定期的に受講している。</t>
    <phoneticPr fontId="2"/>
  </si>
  <si>
    <t>製品ごとにHACCPプランが作成され、工程、管理方法等が現場の実態と一致しており、定期的または変更時に検証および見直しが行われている。</t>
    <phoneticPr fontId="2"/>
  </si>
  <si>
    <t>HACCPプランの内容が関係する従業員に周知され、日常の製造および衛生管理業務において理解・運用されている。</t>
    <phoneticPr fontId="2"/>
  </si>
  <si>
    <t>製品ごとに製品説明書が作成され適切に保管されており、原材料や仕様等に変更が生じた場合は速やかに改訂され、変更内容および履歴が明確に管理されている。</t>
    <phoneticPr fontId="2"/>
  </si>
  <si>
    <t>対象となる消費者、摂取方法、1日の摂取目安量、保存方法等が確認・設定され、その内容が製品説明書に記載されており、必要に応じてアレルゲン情報も明記されている。</t>
    <phoneticPr fontId="2"/>
  </si>
  <si>
    <t>製品ごとに製造工程一覧図（フローダイアグラム）が作成され、工程の実態と合致していることを定期的に確認し、工程変更時には速やかに改訂されている。</t>
    <phoneticPr fontId="2"/>
  </si>
  <si>
    <t>製造工程一覧図において、別途定めた重要管理点（CCP）が工程上明確に示されている。</t>
    <phoneticPr fontId="2"/>
  </si>
  <si>
    <t>製造工程一覧図について、現場における実際の製造フローと合致していることを確認し、その結果を記録したうえで適切に承認している。</t>
    <phoneticPr fontId="2"/>
  </si>
  <si>
    <t>危害要因に変更が生じた場合はすみやかに評価を行っている。</t>
    <rPh sb="0" eb="4">
      <t>キガイ</t>
    </rPh>
    <rPh sb="5" eb="7">
      <t>ヘンコウ</t>
    </rPh>
    <rPh sb="8" eb="9">
      <t>ショウ</t>
    </rPh>
    <rPh sb="11" eb="13">
      <t>バアイ</t>
    </rPh>
    <rPh sb="19" eb="21">
      <t>ヒョウカ</t>
    </rPh>
    <rPh sb="22" eb="23">
      <t>オコナ</t>
    </rPh>
    <phoneticPr fontId="2"/>
  </si>
  <si>
    <t>製品の製造工程ごとに、物理的、化学的および生物的危害要因について体系的に特定している。</t>
    <phoneticPr fontId="2"/>
  </si>
  <si>
    <t>特定した危害要因について分析を行い、一覧表として整理するとともに、重要管理点（CCP）の候補を選定している。</t>
    <phoneticPr fontId="2"/>
  </si>
  <si>
    <t>原材料、工程、設備等に変更が生じた場合には、危害要因について速やかに再評価を行っている。</t>
    <phoneticPr fontId="2"/>
  </si>
  <si>
    <t>危害要因分析の結果に基づき重要管理点（CCP）を適正に設定しており、製造条件や工程変更等に応じて定期的に見直しを行っている。</t>
    <phoneticPr fontId="2"/>
  </si>
  <si>
    <t>各重要管理点（CCP）について、法令、指針、試験結果等の科学的根拠に基づき、管理基準（CL）が適切に設定されている。</t>
    <phoneticPr fontId="2"/>
  </si>
  <si>
    <t>管理基準（CL）を継続的または適切な頻度で確認するためのモニタリング方法を定めた手順書が作成され、定期的に見直されている。</t>
    <phoneticPr fontId="2"/>
  </si>
  <si>
    <t>モニタリングの実施結果が記録され、実施者および確認者、測定日時および測定方法が明確に分かるよう管理されている。</t>
    <phoneticPr fontId="2"/>
  </si>
  <si>
    <t>是正措置を行うための手順書を定めている。</t>
    <rPh sb="0" eb="4">
      <t>ゼセ</t>
    </rPh>
    <rPh sb="5" eb="6">
      <t>オコナ</t>
    </rPh>
    <rPh sb="10" eb="13">
      <t>テジュンショ</t>
    </rPh>
    <rPh sb="14" eb="15">
      <t>サダ</t>
    </rPh>
    <phoneticPr fontId="2"/>
  </si>
  <si>
    <t>管理基準（CL）逸脱時に実施する是正措置について、対応内容、判断基準および責任者を定めた手順書が作成されている。</t>
    <phoneticPr fontId="2"/>
  </si>
  <si>
    <t>是正措置の実施内容について、実施者、確認者、実施日時および対応方法が分かるよう記録されている。</t>
    <phoneticPr fontId="2"/>
  </si>
  <si>
    <t>再発防止を目的とした改善措置について、原因分析および対応内容を定めた手順書等が整備されている。</t>
    <phoneticPr fontId="2"/>
  </si>
  <si>
    <t>モニタリングの結果、管理基準（CL）からの逸脱が確認された場合に実施すべき改善措置があらかじめ定められている。</t>
    <phoneticPr fontId="2"/>
  </si>
  <si>
    <t>改善措置の実施状況について、実施者、確認者、実施日時および内容が明確に分かるよう記録されている。</t>
    <phoneticPr fontId="2"/>
  </si>
  <si>
    <t>HACCPチームにより、HACCPプランが適切に運用されているかについて、定期的な確認および検証が行われている。</t>
    <phoneticPr fontId="2"/>
  </si>
  <si>
    <t>製品ごとにHACCPプランの是正措置および改善措置の効果を検証するための手順書等を定めている。</t>
    <rPh sb="0" eb="2">
      <t>セイヒン</t>
    </rPh>
    <rPh sb="14" eb="18">
      <t>ゼセイ</t>
    </rPh>
    <rPh sb="21" eb="25">
      <t>カイゼン</t>
    </rPh>
    <rPh sb="26" eb="28">
      <t>コウカ</t>
    </rPh>
    <rPh sb="29" eb="31">
      <t>ケンショウ</t>
    </rPh>
    <rPh sb="36" eb="38">
      <t>テジュン</t>
    </rPh>
    <rPh sb="38" eb="39">
      <t>ショ</t>
    </rPh>
    <rPh sb="39" eb="40">
      <t>ナド</t>
    </rPh>
    <rPh sb="41" eb="42">
      <t>サダ</t>
    </rPh>
    <phoneticPr fontId="2"/>
  </si>
  <si>
    <t>製品ごとに、是正措置および改善措置の効果を検証するための手順書等が定められている。</t>
    <phoneticPr fontId="2"/>
  </si>
  <si>
    <t>製品ごとにHACCPプランの是正措置および改善措置の効果を検証し、その記録・報告を行い、保存している。</t>
    <rPh sb="0" eb="2">
      <t>セイヒン</t>
    </rPh>
    <rPh sb="14" eb="18">
      <t>ゼセイ</t>
    </rPh>
    <rPh sb="21" eb="25">
      <t>カイゼン</t>
    </rPh>
    <rPh sb="26" eb="28">
      <t>コウカ</t>
    </rPh>
    <rPh sb="29" eb="31">
      <t>ケンショウ</t>
    </rPh>
    <rPh sb="35" eb="37">
      <t>キロク</t>
    </rPh>
    <rPh sb="38" eb="40">
      <t>ホウコク</t>
    </rPh>
    <rPh sb="41" eb="42">
      <t>オコナ</t>
    </rPh>
    <rPh sb="44" eb="46">
      <t>ホゾン</t>
    </rPh>
    <phoneticPr fontId="2"/>
  </si>
  <si>
    <t>各製品について、是正措置および改善措置の効果を検証し、その結果を記録・報告し、適切に保存している。</t>
    <phoneticPr fontId="2"/>
  </si>
  <si>
    <t>HACCPプラン全体の効果および妥当性を検証するための手順書等が定められている。</t>
    <phoneticPr fontId="2"/>
  </si>
  <si>
    <t>HACCPプラン全体について、全文書および全記録を含めた検証を行い、その結果を記録・報告し、保存している。</t>
    <phoneticPr fontId="2"/>
  </si>
  <si>
    <t>モニタリングに使用する測定機器が定期的に校正され、その結果が記録されており、逸脱が確認された場合は適切な是正が行われている。</t>
    <phoneticPr fontId="2"/>
  </si>
  <si>
    <t>内部監査や外部審査等の結果を含めてHACCPプランの検証を行い、その結果が改善行動に反映されている。</t>
    <phoneticPr fontId="2"/>
  </si>
  <si>
    <t>HACCP関連文書および各種記録書について、作成方法、管理方法および保存方法を定めた文書管理手順書が作成されている。</t>
    <phoneticPr fontId="2"/>
  </si>
  <si>
    <t>HACCP関連文書および記録書類は、紛失や破損のない状態で保管され、必要時に容易に確認でき、電子媒体の場合は適切にサーバー上で管理されている。</t>
    <phoneticPr fontId="2"/>
  </si>
  <si>
    <t>発行されたHACCP関連文書および記録書類の様式は常に最新版が使用され、旧版の誤使用を防止する管理が行われている。</t>
    <phoneticPr fontId="2"/>
  </si>
  <si>
    <t>食品衛生責任者（管理者）が選任され、氏名および役割が明確にされており、食品衛生に関する管理業務を適切に担っている。</t>
    <phoneticPr fontId="2"/>
  </si>
  <si>
    <t>施設およびその周辺（構内）が定期的に清掃され、清潔な状態が維持されている。</t>
    <phoneticPr fontId="2"/>
  </si>
  <si>
    <t>施設および構内に、業務に不必要な物品が置かれておらず、整理整頓された状態が保たれている。</t>
    <phoneticPr fontId="2"/>
  </si>
  <si>
    <t>製造区が衛生区、準衛生区、汚染区等に適切に区分され、区分内容が明確に管理されている。</t>
    <phoneticPr fontId="2"/>
  </si>
  <si>
    <t>製造区内で人や物の動線が交差する場合に、交差汚染を防止するための対策が講じられている。</t>
    <phoneticPr fontId="2"/>
  </si>
  <si>
    <t>外壁、内壁、天井、床、ドア等が定期的に清掃され清潔が維持されており、終業時に床面に水たまりがない。</t>
    <phoneticPr fontId="2"/>
  </si>
  <si>
    <t>製造エリアごとに清掃・洗浄が適切に実施され、水洗できない箇所については清掃方法が定められている。</t>
    <phoneticPr fontId="2"/>
  </si>
  <si>
    <t>換気扇や排気口に破損や故障がなく、蒸気や熱がこもらないよう十分な換気が行われている。</t>
    <phoneticPr fontId="2"/>
  </si>
  <si>
    <t>照明器具に破損や故障がなく、適切な照度が確保され、飛散防止対策が講じられている。</t>
    <phoneticPr fontId="2"/>
  </si>
  <si>
    <t>汚染区から準衛生区、準衛生区から衛生区への入場時に使用するエアシャワーが設置され、適切に稼働している。</t>
    <phoneticPr fontId="2"/>
  </si>
  <si>
    <t>工場内にカメラが設置され、製造状況や衛生管理状態を確認できる体制が整えられている。</t>
    <phoneticPr fontId="2"/>
  </si>
  <si>
    <t>機械器具について、洗浄および消毒の方法、頻度、使用薬剤等を定めた手順書が整備されている。</t>
    <phoneticPr fontId="2"/>
  </si>
  <si>
    <t>機械器具は定められた手順に従い洗浄・消毒され、使用後は所定の清潔な場所に保管されている。</t>
    <phoneticPr fontId="2"/>
  </si>
  <si>
    <t>機械器具に故障や破損が確認された場合、速やかに補修または交換が行われている。</t>
    <phoneticPr fontId="2"/>
  </si>
  <si>
    <t>計器類や装置について、日常点検または定期点検が実施され、その結果が記録されている。</t>
    <phoneticPr fontId="2"/>
  </si>
  <si>
    <t>工具、備品および製造用具の収納場所が定められ、破損確認および員数管理が行われ、記録されている。</t>
    <phoneticPr fontId="2"/>
  </si>
  <si>
    <t>原材料や製品が床に直置きされることなく、作業台やパレット等を用いて適切に管理されている。</t>
    <phoneticPr fontId="2"/>
  </si>
  <si>
    <t>衛生区において、段ボールやタワシ等の異物リスクとなる物品の持ち込みを禁止するルールが定められている。</t>
    <phoneticPr fontId="2"/>
  </si>
  <si>
    <t>校正が必要な計器類について定期的に校正が行われ、記録または外部校正時の検収報告書が保管されている。</t>
    <phoneticPr fontId="2"/>
  </si>
  <si>
    <t>工場内で使用する洗浄剤や殺菌剤は定められた場所に保管され、持ち出しおよび使用状況が記録管理されている。</t>
    <phoneticPr fontId="2"/>
  </si>
  <si>
    <t>洗浄剤および殺菌剤は適切な濃度で使用され、容器には内容物が識別できる表示がなされている。</t>
    <phoneticPr fontId="2"/>
  </si>
  <si>
    <t>洗浄設備は定期的に清掃され清潔に保たれており、終業後に水分が残留しない状態が維持されている。</t>
    <phoneticPr fontId="2"/>
  </si>
  <si>
    <t>手洗設備には石鹸、消毒剤、ペーパータオルまたはジェットタオル等が適切に設置されている。</t>
    <phoneticPr fontId="2"/>
  </si>
  <si>
    <t>換気扇等の外部接触箇所に適切なフィルターが設置され、定期的な清掃およびメンテナンスが行われている。</t>
    <phoneticPr fontId="2"/>
  </si>
  <si>
    <t>製造区において差圧管理が行われ、陽圧または陰圧が設定どおりであることを日常的に確認し記録している。</t>
    <phoneticPr fontId="2"/>
  </si>
  <si>
    <t>ゾーン管理のため、ドア、シャッター、窓等が適切に設置され、開閉管理等が適切に行われている。</t>
    <phoneticPr fontId="2"/>
  </si>
  <si>
    <t>トイレは定期的に清掃され清掃記録が作成されており、専用の履物が設置されている。</t>
    <phoneticPr fontId="2"/>
  </si>
  <si>
    <t>製造に使用する水について、管理方法、点検内容および対応を定めた使用水管理の手順書が作成されている。</t>
    <rPh sb="0" eb="2">
      <t>セイゾウ</t>
    </rPh>
    <rPh sb="3" eb="5">
      <t>シヨウ</t>
    </rPh>
    <rPh sb="7" eb="8">
      <t>ミズ</t>
    </rPh>
    <rPh sb="13" eb="15">
      <t>カンリ</t>
    </rPh>
    <rPh sb="15" eb="17">
      <t>ホウホウ</t>
    </rPh>
    <rPh sb="18" eb="20">
      <t>テンケン</t>
    </rPh>
    <rPh sb="20" eb="22">
      <t>ナイヨウ</t>
    </rPh>
    <rPh sb="25" eb="27">
      <t>タイオウ</t>
    </rPh>
    <rPh sb="28" eb="29">
      <t>サダ</t>
    </rPh>
    <rPh sb="31" eb="33">
      <t>シヨウ</t>
    </rPh>
    <rPh sb="33" eb="34">
      <t>スイ</t>
    </rPh>
    <rPh sb="34" eb="36">
      <t>カンリ</t>
    </rPh>
    <rPh sb="37" eb="40">
      <t>テジュンショ</t>
    </rPh>
    <rPh sb="41" eb="43">
      <t>サクセイ</t>
    </rPh>
    <phoneticPr fontId="2"/>
  </si>
  <si>
    <t>製造で使用する水は、水道事業者から供給される水道水または飲用に適する井戸水・地下水等が使用されている。</t>
    <rPh sb="0" eb="2">
      <t>セイゾウ</t>
    </rPh>
    <rPh sb="3" eb="5">
      <t>シヨウ</t>
    </rPh>
    <rPh sb="7" eb="8">
      <t>ミズ</t>
    </rPh>
    <rPh sb="10" eb="12">
      <t>スイドウ</t>
    </rPh>
    <rPh sb="12" eb="14">
      <t>ジギョウ</t>
    </rPh>
    <rPh sb="14" eb="15">
      <t>シャ</t>
    </rPh>
    <rPh sb="17" eb="19">
      <t>キョウキュウ</t>
    </rPh>
    <rPh sb="22" eb="25">
      <t>スイドウスイ</t>
    </rPh>
    <rPh sb="28" eb="30">
      <t>インヨウ</t>
    </rPh>
    <rPh sb="31" eb="32">
      <t>テキ</t>
    </rPh>
    <rPh sb="34" eb="37">
      <t>イドミズ</t>
    </rPh>
    <rPh sb="38" eb="41">
      <t>チカスイ</t>
    </rPh>
    <rPh sb="41" eb="42">
      <t>トウ</t>
    </rPh>
    <rPh sb="43" eb="45">
      <t>シヨウ</t>
    </rPh>
    <phoneticPr fontId="2"/>
  </si>
  <si>
    <t>水道水を使用する場合、水道事業者等から提供される水質情報を定期的に入手し、内容を確認している。</t>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</si>
  <si>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t>井戸水や地下水を使用する場合、定期的に水質検査を実施し、その結果を確認している。</t>
    <rPh sb="0" eb="3">
      <t>イドミズ</t>
    </rPh>
    <rPh sb="4" eb="7">
      <t>チカスイ</t>
    </rPh>
    <rPh sb="8" eb="10">
      <t>シヨウ</t>
    </rPh>
    <rPh sb="12" eb="14">
      <t>バアイ</t>
    </rPh>
    <rPh sb="15" eb="18">
      <t>テイキテキ</t>
    </rPh>
    <rPh sb="19" eb="21">
      <t>スイシツ</t>
    </rPh>
    <rPh sb="21" eb="23">
      <t>ケンサ</t>
    </rPh>
    <rPh sb="24" eb="26">
      <t>ジッシ</t>
    </rPh>
    <rPh sb="30" eb="32">
      <t>ケッカ</t>
    </rPh>
    <rPh sb="33" eb="35">
      <t>カクニン</t>
    </rPh>
    <phoneticPr fontId="2"/>
  </si>
  <si>
    <t>殺菌装置や浄化装置等の水質調整機器について、定期的な点検および維持管理が行われている。</t>
    <phoneticPr fontId="2"/>
  </si>
  <si>
    <t>貯水槽を使用している場合、定期的に清掃が実施され、衛生的な状態が維持されている。</t>
    <phoneticPr fontId="2"/>
  </si>
  <si>
    <t>使用水の点検、検査および管理に関する記録書が作成され、適切に保管されている。</t>
    <phoneticPr fontId="2"/>
  </si>
  <si>
    <t>防虫および防鼠対策について、点検方法、駆除方法および対応を定めた手順書が作成されている。</t>
    <phoneticPr fontId="2"/>
  </si>
  <si>
    <t>専門業者に委託し、定期的に調査または駆除を実施するなど、計画的な防虫・防鼠対策が行われている。</t>
    <phoneticPr fontId="2"/>
  </si>
  <si>
    <t>工場において、自ら定期的に調査または駆除を実施し、防虫・防鼠対策が継続的に行われている。</t>
    <phoneticPr fontId="2"/>
  </si>
  <si>
    <t>専門業者の報告書または工場で取得した調査結果を基に、防虫・防鼠対策が実施されている。</t>
    <phoneticPr fontId="2"/>
  </si>
  <si>
    <t>捕虫器や捕獲シート等は、製品への汚染や混入の原因とならない位置に設置され、設置場所が把握されている。</t>
    <phoneticPr fontId="2"/>
  </si>
  <si>
    <t>防虫・防鼠対策に関する記録書、または専門業者の報告書が作成・保管されている。</t>
    <phoneticPr fontId="2"/>
  </si>
  <si>
    <t>工場内で発生する廃棄物について、分別、保管、処理方法等を定めた廃棄物管理の手順書が作成されている。</t>
    <phoneticPr fontId="2"/>
  </si>
  <si>
    <t>一次廃棄物置場を設置している場合、定期的な清掃が行われ、防虫および防鼠対策が実施されている。</t>
    <phoneticPr fontId="2"/>
  </si>
  <si>
    <t>廃棄物置場が設置され、定期的に清掃されるとともに、ねずみや昆虫が発生しないよう適切に管理されている。</t>
    <phoneticPr fontId="2"/>
  </si>
  <si>
    <t>廃棄物は専門業者に委託して適正に処理され、マニフェスト等の処理確認資料が入手・保管されている。</t>
    <phoneticPr fontId="2"/>
  </si>
  <si>
    <t>敷地内の焼却炉を使用する場合、廃棄物を適切に分別し、焼却可能な廃棄物のみを焼却処分している。</t>
    <phoneticPr fontId="2"/>
  </si>
  <si>
    <t>排水について、管理方法および対応を定めた排水管理の手順書が作成されている。</t>
    <phoneticPr fontId="2"/>
  </si>
  <si>
    <t>排水溝および排水口が定期的に清掃され、詰まりや汚れのない状態が維持されている。</t>
    <phoneticPr fontId="2"/>
  </si>
  <si>
    <t>排水が法令等で定められた排水基準を満たしているかについて、定期的に確認が行われている。</t>
    <phoneticPr fontId="2"/>
  </si>
  <si>
    <t>排水施設を有する場合、設備が適切に運用されていることを確認している。</t>
    <phoneticPr fontId="2"/>
  </si>
  <si>
    <t>全従業員の健康状態を定期的に確認・把握し、その結果を記録として作成・保管している。</t>
    <phoneticPr fontId="2"/>
  </si>
  <si>
    <t>製造区入場前に腹痛等、食中毒の原因となる症状の有無を確認し、該当者は入場させず記録している。</t>
    <phoneticPr fontId="2"/>
  </si>
  <si>
    <t>全従業員について、服装、頭髪、爪等の衛生状態を確認し、異常がないことを管理している。</t>
    <phoneticPr fontId="2"/>
  </si>
  <si>
    <t>製造区入場時の手洗い、服装、粘着ローラー等の衛生手順を定め、見やすい場所に掲示している。</t>
    <phoneticPr fontId="2"/>
  </si>
  <si>
    <t>従業員は製造区入場時に、十分な手洗い・手指消毒を行い、粘着ローラーを確実に実施している。</t>
    <phoneticPr fontId="2"/>
  </si>
  <si>
    <t>製造区入場時に、手洗いの実施および清潔な作業着・作業靴の着用を確認し、記録している。</t>
    <phoneticPr fontId="2"/>
  </si>
  <si>
    <t>製造区入場者について手指の怪我の有無を確認し、必要に応じて保護や入場制限等の対応を行っている。</t>
    <phoneticPr fontId="2"/>
  </si>
  <si>
    <t>製造区への装飾品等の持ち込みルールを定め、従業員に周知し、遵守させている。</t>
    <phoneticPr fontId="2"/>
  </si>
  <si>
    <t>全従業員は所定の場所で更衣を行い、定められた場所以外での喫煙および飲食を行っていない。</t>
    <phoneticPr fontId="2"/>
  </si>
  <si>
    <t>全従業員に対して、食中毒防止を目的とした検便を定期的に実施している。</t>
    <phoneticPr fontId="2"/>
  </si>
  <si>
    <t>サンプリング・保存サンプルの実施</t>
    <rPh sb="7" eb="9">
      <t>ホゾン</t>
    </rPh>
    <rPh sb="14" eb="16">
      <t>ジッシ</t>
    </rPh>
    <phoneticPr fontId="2"/>
  </si>
  <si>
    <t>ロットごと、バッチごと、または工程管理単位で採取した製品等について、定められた方法に基づき保存サンプルとして適切に保管している。</t>
    <phoneticPr fontId="2"/>
  </si>
  <si>
    <t>健康被害情報や衛生に関する社内外の異常情報を速やかに入手・共有できる体制を構築し、対応手順を手順書として明確に定めている。</t>
    <rPh sb="0" eb="2">
      <t>ケンコウ</t>
    </rPh>
    <rPh sb="2" eb="4">
      <t>ヒガイ</t>
    </rPh>
    <rPh sb="4" eb="6">
      <t>ジョウホウ</t>
    </rPh>
    <rPh sb="7" eb="9">
      <t>エイセイ</t>
    </rPh>
    <rPh sb="10" eb="11">
      <t>カン</t>
    </rPh>
    <rPh sb="13" eb="16">
      <t>シャナイガイ</t>
    </rPh>
    <rPh sb="17" eb="19">
      <t>イジョウ</t>
    </rPh>
    <rPh sb="19" eb="21">
      <t>ジョウホウ</t>
    </rPh>
    <rPh sb="22" eb="23">
      <t>スミ</t>
    </rPh>
    <rPh sb="26" eb="28">
      <t>ニュウシュ</t>
    </rPh>
    <rPh sb="29" eb="31">
      <t>キョウユウ</t>
    </rPh>
    <rPh sb="34" eb="36">
      <t>タイセイ</t>
    </rPh>
    <rPh sb="37" eb="39">
      <t>コウチク</t>
    </rPh>
    <rPh sb="41" eb="43">
      <t>タイオウ</t>
    </rPh>
    <rPh sb="43" eb="45">
      <t>テジュン</t>
    </rPh>
    <rPh sb="46" eb="49">
      <t>テジュンショ</t>
    </rPh>
    <rPh sb="52" eb="54">
      <t>メイカク</t>
    </rPh>
    <rPh sb="55" eb="56">
      <t>サダ</t>
    </rPh>
    <phoneticPr fontId="2"/>
  </si>
  <si>
    <t>緊急時における回収・廃棄手順が文書化され、保健所（薬務課）および出荷先への報告・相談方法、判断基準、責任者、対応フローが明確に定められている。</t>
    <phoneticPr fontId="2"/>
  </si>
  <si>
    <t>回収対象ロットを特定できる仕組みが整備され、出荷記録に基づき出荷先を速やかに確認できるとともに、関係先へ確実に連絡できる体制が構築されている。</t>
    <phoneticPr fontId="2"/>
  </si>
  <si>
    <t>回収対象ロットの廃棄方法が手順書で定められ、誤使用や再流通を防止したうえで、法令および社内基準に従い適正に廃棄され、記録が残されている。</t>
    <phoneticPr fontId="2"/>
  </si>
  <si>
    <t>回収手順の有効性を確認するため、定期的に回収訓練を実施し、訓練結果を記録・評価するとともに、課題抽出および手順の見直しが行われている。</t>
    <phoneticPr fontId="2"/>
  </si>
  <si>
    <t>ヒヤリハットを含む社内異常情報を収集・集約する仕組みがあり、定期的に内容を確認・分析し、再発防止策の検討および改善に活用している。</t>
    <phoneticPr fontId="2"/>
  </si>
  <si>
    <t>HACCPおよび一般衛生管理に関する教育訓練手順書が整備され、対象者、教育内容、頻度を明確にした年間教育計画が策定・運用されている。</t>
    <phoneticPr fontId="2"/>
  </si>
  <si>
    <t>年間計画に基づき、朝礼、セミナー、勉強会等を通じて全従業員に対する衛生管理教育訓練が定期的に実施され、理解度向上が図られている。</t>
    <phoneticPr fontId="2"/>
  </si>
  <si>
    <t>衛生管理に関する教育訓練の実施日、内容、参加者等を記録し、教育記録として適切に保管・管理され、必要時に確認できる状態となっている。</t>
    <phoneticPr fontId="2"/>
  </si>
  <si>
    <t>意図的な異物混入防止を目的とした教育訓練を実施し、食品防御の重要性、禁止行為、異常時の報告ルールを周知・徹底している。</t>
    <phoneticPr fontId="2"/>
  </si>
  <si>
    <t>原材料の品質・規格、外観、表示、数量、異物混入有無等を含む受入れ基準が文書化され、受入時に基準に基づく確認・判定が実施されている。</t>
    <phoneticPr fontId="2"/>
  </si>
  <si>
    <t>原材料について、製造者情報、原産地、ロット番号、試験成績書等の必要情報を入手・確認し、記録と紐付けてロット単位で追跡可能な体制が構築されている。</t>
    <phoneticPr fontId="2"/>
  </si>
  <si>
    <t>製品ごとにロットまたはバッチ管理が行われ、使用原材料、製造日時、工程記録等が体系的に整理・保管され、出荷先まで遡及可能な状態となっている。</t>
    <phoneticPr fontId="2"/>
  </si>
  <si>
    <t>変更管理に関する手順書が整備され、変更内容の記録、影響評価、承認方法が明確に定められており、定期的な見直しが実施されている。</t>
    <phoneticPr fontId="2"/>
  </si>
  <si>
    <t>施設・設備の変更時に、危害要因分析を含めHACCPプランの妥当性を再評価し、必要な修正・更新を行った上で記録が保存されている。</t>
    <phoneticPr fontId="2"/>
  </si>
  <si>
    <t>原材料や製品製法の変更時に、危害要因分析およびCCPの見直しを含むHACCPプランの再評価が実施され、適切に対応・記録されている。</t>
    <phoneticPr fontId="2"/>
  </si>
  <si>
    <t>製品変更に際し、事前に品質・安全性への影響評価を実施し、承認後に生産へ移行しており、評価内容および承認記録が保存されている。</t>
    <phoneticPr fontId="2"/>
  </si>
  <si>
    <t>製品の保管期間または賞味期限の変更にあたり、保存試験等の科学的根拠に基づき設定され、その根拠資料および判断記録が保管されている。</t>
    <phoneticPr fontId="2"/>
  </si>
  <si>
    <t>アレルゲン含有原材料・製品の管理および取扱方法について手順書が整備され、識別・保管・取扱い方法が明確で、定期的な見直しが行われている。</t>
    <phoneticPr fontId="2"/>
  </si>
  <si>
    <t>アレルゲン含有製品の製造前後に、適切な方法でアレルゲン検査を実施し、結果を確認・記録するとともに、異常時の対応が定められている。</t>
    <phoneticPr fontId="2"/>
  </si>
  <si>
    <t>原材料および製品が適切に密閉・区分保管され、表示や保管場所の分離等により、アレルゲンの交差汚染防止措置が講じられている。</t>
    <phoneticPr fontId="2"/>
  </si>
  <si>
    <t>計画生産、製造順序の管理、ライン・器具の洗浄手順等を定め、製造ラインにおけるアレルゲンの交差汚染防止対策が適切に実施・記録されている。</t>
    <phoneticPr fontId="2"/>
  </si>
  <si>
    <t>製造区の各製造工程における温度・湿度等の環境基準が定められ、日常的に測定・記録され、逸脱時の対応を含め適切に保管・管理されている。</t>
    <phoneticPr fontId="2"/>
  </si>
  <si>
    <t>倉庫や保管室等の温度・湿度に関する環境基準が設定され、日々の測定・記録および逸脱時の対応を含め、記録が適切に保管されている。</t>
    <phoneticPr fontId="2"/>
  </si>
  <si>
    <t>得意先・取引先・業者等の関係者が製造区へ入場するための手順書が整備され、健康状態や海外渡航歴等による入場制限基準が明確に定められている。</t>
    <phoneticPr fontId="2"/>
  </si>
  <si>
    <t>製造区へ入場する関係者に対し注意事項を事前に周知し、入場日時・氏名・目的等を記載した入場記録をその都度作成・保管している。</t>
    <phoneticPr fontId="2"/>
  </si>
  <si>
    <t>不審者や部外者が敷地内・工場内へ侵入しないよう、施錠管理、監視体制、表示等の物理的・運用的対策が講じられている。</t>
    <phoneticPr fontId="2"/>
  </si>
  <si>
    <t>優先順位</t>
    <rPh sb="0" eb="4">
      <t>ユウセンジュンイ</t>
    </rPh>
    <phoneticPr fontId="2"/>
  </si>
  <si>
    <t>改善優先度</t>
    <phoneticPr fontId="2"/>
  </si>
  <si>
    <t>事務/現場</t>
    <rPh sb="0" eb="2">
      <t>ジム</t>
    </rPh>
    <rPh sb="3" eb="5">
      <t>ゲンバ</t>
    </rPh>
    <phoneticPr fontId="2"/>
  </si>
  <si>
    <t>基準</t>
    <rPh sb="0" eb="2">
      <t>キジュン</t>
    </rPh>
    <phoneticPr fontId="2"/>
  </si>
  <si>
    <t>判定日</t>
    <rPh sb="0" eb="3">
      <t>ハンテイビ</t>
    </rPh>
    <phoneticPr fontId="2"/>
  </si>
  <si>
    <t>適合/不適合</t>
    <rPh sb="0" eb="2">
      <t>テキゴウ</t>
    </rPh>
    <rPh sb="3" eb="6">
      <t>フテキゴウ</t>
    </rPh>
    <phoneticPr fontId="2"/>
  </si>
  <si>
    <t>確認者</t>
    <rPh sb="0" eb="2">
      <t>カクニン</t>
    </rPh>
    <rPh sb="2" eb="3">
      <t>シャ</t>
    </rPh>
    <phoneticPr fontId="2"/>
  </si>
  <si>
    <t>適合できていない箇所（自由記載）</t>
    <phoneticPr fontId="2"/>
  </si>
  <si>
    <t>備考</t>
    <rPh sb="0" eb="2">
      <t>ビコウ</t>
    </rPh>
    <phoneticPr fontId="2"/>
  </si>
  <si>
    <t>承認者</t>
    <rPh sb="0" eb="3">
      <t>ショウニンシャ</t>
    </rPh>
    <phoneticPr fontId="2"/>
  </si>
  <si>
    <t>担当者</t>
    <rPh sb="0" eb="3">
      <t>タントウシャ</t>
    </rPh>
    <phoneticPr fontId="2"/>
  </si>
  <si>
    <t>日付</t>
    <rPh sb="0" eb="2">
      <t>ヒヅケ</t>
    </rPh>
    <phoneticPr fontId="2"/>
  </si>
  <si>
    <t>　　　　　　年　　　　月　　　　日</t>
  </si>
  <si>
    <t>作成日</t>
    <rPh sb="0" eb="3">
      <t>サクセイビ</t>
    </rPh>
    <phoneticPr fontId="2"/>
  </si>
  <si>
    <t>是正期間</t>
    <rPh sb="0" eb="2">
      <t>ゼセイ</t>
    </rPh>
    <rPh sb="2" eb="4">
      <t>キカン</t>
    </rPh>
    <phoneticPr fontId="2"/>
  </si>
  <si>
    <t>結果・検証</t>
    <rPh sb="0" eb="2">
      <t>ケッカ</t>
    </rPh>
    <rPh sb="3" eb="5">
      <t>ケンショウ</t>
    </rPh>
    <phoneticPr fontId="2"/>
  </si>
  <si>
    <t>HACCP改善事項報告書</t>
    <rPh sb="5" eb="7">
      <t>カイゼン</t>
    </rPh>
    <rPh sb="7" eb="9">
      <t>ジコウ</t>
    </rPh>
    <rPh sb="9" eb="12">
      <t>ホウコクショ</t>
    </rPh>
    <phoneticPr fontId="2"/>
  </si>
  <si>
    <t>前回の状況・対応</t>
    <rPh sb="0" eb="2">
      <t>ゼンカイ</t>
    </rPh>
    <rPh sb="3" eb="5">
      <t>ジョウキョウ</t>
    </rPh>
    <rPh sb="6" eb="8">
      <t>タイオウ</t>
    </rPh>
    <phoneticPr fontId="2"/>
  </si>
  <si>
    <t>～</t>
    <phoneticPr fontId="2"/>
  </si>
  <si>
    <t>　　　　年　　月　　日</t>
    <rPh sb="4" eb="5">
      <t>トシ</t>
    </rPh>
    <rPh sb="7" eb="8">
      <t>ツキ</t>
    </rPh>
    <rPh sb="10" eb="11">
      <t>ヒ</t>
    </rPh>
    <phoneticPr fontId="2"/>
  </si>
  <si>
    <t>HACCPチームが編成されており、必要に応じてメンバーが更新され、活動している。</t>
    <phoneticPr fontId="2"/>
  </si>
  <si>
    <t>・HACCPチームのメンバー表がある
・メンバー表には所属、役割が明確にされている
・人事異動等の変更が更新され、最新の情報であること</t>
    <phoneticPr fontId="2"/>
  </si>
  <si>
    <r>
      <t>HACCPチームの役割および責任が文書化され、</t>
    </r>
    <r>
      <rPr>
        <sz val="12"/>
        <color rgb="FFFF0000"/>
        <rFont val="BIZ UDPゴシック"/>
        <family val="3"/>
        <charset val="128"/>
      </rPr>
      <t>HACCPチームとして組織的にHACCPプランの見直し、危害要因分析および是正措置等を実施する体制が整備され、</t>
    </r>
    <r>
      <rPr>
        <sz val="12"/>
        <rFont val="BIZ UDPゴシック"/>
        <family val="3"/>
        <charset val="128"/>
      </rPr>
      <t>チームメンバーに周知されている。</t>
    </r>
    <rPh sb="86" eb="88">
      <t>シュウチ</t>
    </rPh>
    <phoneticPr fontId="2"/>
  </si>
  <si>
    <t>HACCPプランが作成され、管理方法等が現場の実態と一致しており、定期的または変更時に検証および見直しが行われている。</t>
    <phoneticPr fontId="2"/>
  </si>
  <si>
    <r>
      <t>製品</t>
    </r>
    <r>
      <rPr>
        <sz val="12"/>
        <color rgb="FFFF0000"/>
        <rFont val="BIZ UDPゴシック"/>
        <family val="3"/>
        <charset val="128"/>
      </rPr>
      <t>または生産ライン</t>
    </r>
    <r>
      <rPr>
        <sz val="12"/>
        <color theme="1"/>
        <rFont val="BIZ UDPゴシック"/>
        <family val="3"/>
        <charset val="128"/>
      </rPr>
      <t>ごとにHACCPプランを作成し、現場と合致していることを確認し、定期的に検証および見直しを行う。</t>
    </r>
    <rPh sb="0" eb="2">
      <t>セイヒン</t>
    </rPh>
    <rPh sb="5" eb="7">
      <t>セイサン</t>
    </rPh>
    <rPh sb="28" eb="30">
      <t>サクセイ</t>
    </rPh>
    <rPh sb="32" eb="34">
      <t>ゲンバ</t>
    </rPh>
    <rPh sb="35" eb="37">
      <t>ガッチ</t>
    </rPh>
    <rPh sb="44" eb="46">
      <t>カクニン</t>
    </rPh>
    <rPh sb="48" eb="51">
      <t>テイキテキ</t>
    </rPh>
    <rPh sb="52" eb="54">
      <t>ケンショウミナオオコナ</t>
    </rPh>
    <phoneticPr fontId="2"/>
  </si>
  <si>
    <r>
      <t>製品</t>
    </r>
    <r>
      <rPr>
        <sz val="12"/>
        <color rgb="FFFF0000"/>
        <rFont val="BIZ UDPゴシック"/>
        <family val="3"/>
        <charset val="128"/>
      </rPr>
      <t>または生産ラインごと</t>
    </r>
    <r>
      <rPr>
        <sz val="12"/>
        <color theme="1"/>
        <rFont val="BIZ UDPゴシック"/>
        <family val="3"/>
        <charset val="128"/>
      </rPr>
      <t>に製造工程一覧図（フローダイアグラム）を作成している。また、定期的に確認し、変更が生じた場合はすみやかに変更を行う。</t>
    </r>
    <rPh sb="0" eb="2">
      <t>セイヒン</t>
    </rPh>
    <rPh sb="5" eb="10">
      <t>セイサ</t>
    </rPh>
    <rPh sb="13" eb="20">
      <t>セイゾウコウテイ</t>
    </rPh>
    <rPh sb="32" eb="34">
      <t>サクセイ</t>
    </rPh>
    <rPh sb="42" eb="45">
      <t>テイキテキ</t>
    </rPh>
    <rPh sb="46" eb="48">
      <t>カクニン</t>
    </rPh>
    <rPh sb="50" eb="52">
      <t>ヘンコウ</t>
    </rPh>
    <rPh sb="53" eb="54">
      <t>ショウ</t>
    </rPh>
    <rPh sb="56" eb="58">
      <t>バアイ</t>
    </rPh>
    <rPh sb="64" eb="66">
      <t>ヘンコウ</t>
    </rPh>
    <rPh sb="67" eb="68">
      <t>オコナ</t>
    </rPh>
    <phoneticPr fontId="2"/>
  </si>
  <si>
    <t>製造工程一覧図（フローダイアグラム）が作成され、工程の実態と合致していることを定期的に確認し、工程変更時には速やかに改訂されている。</t>
    <phoneticPr fontId="2"/>
  </si>
  <si>
    <r>
      <t>製造工程一覧図</t>
    </r>
    <r>
      <rPr>
        <sz val="12"/>
        <color rgb="FFFF0000"/>
        <rFont val="BIZ UDPゴシック"/>
        <family val="3"/>
        <charset val="128"/>
      </rPr>
      <t>（フローダイアグラム）</t>
    </r>
    <r>
      <rPr>
        <sz val="12"/>
        <color theme="1"/>
        <rFont val="BIZ UDPゴシック"/>
        <family val="3"/>
        <charset val="128"/>
      </rPr>
      <t>の作成</t>
    </r>
    <rPh sb="0" eb="4">
      <t>セイゾウコウテイ</t>
    </rPh>
    <rPh sb="4" eb="6">
      <t>イチラン</t>
    </rPh>
    <rPh sb="6" eb="7">
      <t>ズ</t>
    </rPh>
    <rPh sb="19" eb="21">
      <t>サクセイ</t>
    </rPh>
    <phoneticPr fontId="2"/>
  </si>
  <si>
    <r>
      <t>製造工程一覧図</t>
    </r>
    <r>
      <rPr>
        <sz val="12"/>
        <color rgb="FFFF0000"/>
        <rFont val="BIZ UDPゴシック"/>
        <family val="3"/>
        <charset val="128"/>
      </rPr>
      <t>（フローダイアグラム）</t>
    </r>
    <r>
      <rPr>
        <sz val="12"/>
        <color theme="1"/>
        <rFont val="BIZ UDPゴシック"/>
        <family val="3"/>
        <charset val="128"/>
      </rPr>
      <t>の作成</t>
    </r>
    <phoneticPr fontId="2"/>
  </si>
  <si>
    <r>
      <rPr>
        <sz val="12"/>
        <color rgb="FFFF0000"/>
        <rFont val="BIZ UDPゴシック"/>
        <family val="3"/>
        <charset val="128"/>
      </rPr>
      <t>製造工程一覧図（フローダイアグラム）に</t>
    </r>
    <r>
      <rPr>
        <sz val="12"/>
        <color theme="1"/>
        <rFont val="BIZ UDPゴシック"/>
        <family val="3"/>
        <charset val="128"/>
      </rPr>
      <t>重要管理点（CCP）</t>
    </r>
    <r>
      <rPr>
        <sz val="12"/>
        <color rgb="FFFF0000"/>
        <rFont val="BIZ UDPゴシック"/>
        <family val="3"/>
        <charset val="128"/>
      </rPr>
      <t>が分かるように</t>
    </r>
    <r>
      <rPr>
        <sz val="12"/>
        <color theme="1"/>
        <rFont val="BIZ UDPゴシック"/>
        <family val="3"/>
        <charset val="128"/>
      </rPr>
      <t>示している。</t>
    </r>
    <rPh sb="0" eb="2">
      <t>セイゾウ</t>
    </rPh>
    <rPh sb="2" eb="4">
      <t>コウテイ</t>
    </rPh>
    <rPh sb="4" eb="6">
      <t>イチラン</t>
    </rPh>
    <rPh sb="6" eb="7">
      <t>ズ</t>
    </rPh>
    <rPh sb="19" eb="21">
      <t>ジュウヨウ</t>
    </rPh>
    <rPh sb="21" eb="23">
      <t>カンリ</t>
    </rPh>
    <rPh sb="23" eb="24">
      <t>テン</t>
    </rPh>
    <rPh sb="30" eb="31">
      <t>ワ</t>
    </rPh>
    <rPh sb="36" eb="37">
      <t>シメ</t>
    </rPh>
    <phoneticPr fontId="2"/>
  </si>
  <si>
    <t>製造工程ごとに物理的、化学的、生物的の3項目の危害要因について特定する。</t>
    <rPh sb="0" eb="4">
      <t>セイゾウコウテイ</t>
    </rPh>
    <rPh sb="7" eb="9">
      <t>ブツリ</t>
    </rPh>
    <rPh sb="23" eb="27">
      <t>キガイヨウイン</t>
    </rPh>
    <rPh sb="31" eb="33">
      <t>トクテイ</t>
    </rPh>
    <phoneticPr fontId="2"/>
  </si>
  <si>
    <r>
      <t>危害要因分析を行い、一覧表</t>
    </r>
    <r>
      <rPr>
        <sz val="12"/>
        <color rgb="FFFF0000"/>
        <rFont val="BIZ UDPゴシック"/>
        <family val="3"/>
        <charset val="128"/>
      </rPr>
      <t>（ハザード分析表）</t>
    </r>
    <r>
      <rPr>
        <sz val="12"/>
        <color theme="1"/>
        <rFont val="BIZ UDPゴシック"/>
        <family val="3"/>
        <charset val="128"/>
      </rPr>
      <t>を作成し、重要管理点（CCP）の候補を選定する。</t>
    </r>
    <rPh sb="0" eb="4">
      <t>キガイヨウイン</t>
    </rPh>
    <rPh sb="4" eb="6">
      <t>ブンセキ</t>
    </rPh>
    <rPh sb="7" eb="8">
      <t>オコナ</t>
    </rPh>
    <rPh sb="10" eb="13">
      <t>イチランヒョウ</t>
    </rPh>
    <rPh sb="23" eb="25">
      <t>サクセイ</t>
    </rPh>
    <rPh sb="27" eb="29">
      <t>ジュウヨウ</t>
    </rPh>
    <rPh sb="29" eb="31">
      <t>カンリ</t>
    </rPh>
    <rPh sb="31" eb="32">
      <t>テン</t>
    </rPh>
    <rPh sb="38" eb="40">
      <t>コウホ</t>
    </rPh>
    <rPh sb="41" eb="43">
      <t>センンテイ</t>
    </rPh>
    <phoneticPr fontId="2"/>
  </si>
  <si>
    <t>危害要因について分析を行い、一覧表として整理するとともに、重要管理点（CCP）の候補を選定している。</t>
    <phoneticPr fontId="2"/>
  </si>
  <si>
    <r>
      <t>管理基準（CL）で継続的もしくは相当の頻度によってモニタリングするための方法等をまとめ、</t>
    </r>
    <r>
      <rPr>
        <sz val="12"/>
        <color rgb="FFFF0000"/>
        <rFont val="BIZ UDPゴシック"/>
        <family val="3"/>
        <charset val="128"/>
      </rPr>
      <t>HACCPプランに記載</t>
    </r>
    <r>
      <rPr>
        <sz val="12"/>
        <color theme="1"/>
        <rFont val="BIZ UDPゴシック"/>
        <family val="3"/>
        <charset val="128"/>
      </rPr>
      <t>している。また、定期的に見直しを行っている。</t>
    </r>
    <rPh sb="0" eb="2">
      <t>カンリ</t>
    </rPh>
    <rPh sb="2" eb="4">
      <t>キジュン</t>
    </rPh>
    <rPh sb="9" eb="11">
      <t>ケイゾク</t>
    </rPh>
    <rPh sb="11" eb="12">
      <t>テキ</t>
    </rPh>
    <rPh sb="16" eb="18">
      <t>ソウトウ</t>
    </rPh>
    <rPh sb="19" eb="21">
      <t>ヒンド</t>
    </rPh>
    <rPh sb="36" eb="38">
      <t>ホウホウ</t>
    </rPh>
    <rPh sb="38" eb="39">
      <t>トウ</t>
    </rPh>
    <rPh sb="53" eb="55">
      <t>キサイ</t>
    </rPh>
    <rPh sb="63" eb="66">
      <t>テイキテキ</t>
    </rPh>
    <rPh sb="67" eb="70">
      <t>ミナオ</t>
    </rPh>
    <rPh sb="71" eb="72">
      <t>オコナ</t>
    </rPh>
    <phoneticPr fontId="2"/>
  </si>
  <si>
    <r>
      <t>管理基準（CL）を継続的または適切な頻度で確認するためのモニタリング方法を定めた</t>
    </r>
    <r>
      <rPr>
        <sz val="12"/>
        <color rgb="FFFF0000"/>
        <rFont val="BIZ UDPゴシック"/>
        <family val="3"/>
        <charset val="128"/>
      </rPr>
      <t>HACCPプラン</t>
    </r>
    <r>
      <rPr>
        <sz val="12"/>
        <color theme="1"/>
        <rFont val="BIZ UDPゴシック"/>
        <family val="3"/>
        <charset val="128"/>
      </rPr>
      <t>が作成され、定期的に見直されている。</t>
    </r>
    <phoneticPr fontId="2"/>
  </si>
  <si>
    <r>
      <rPr>
        <sz val="12"/>
        <color rgb="FFFF0000"/>
        <rFont val="BIZ UDPゴシック"/>
        <family val="3"/>
        <charset val="128"/>
      </rPr>
      <t>HACCPプランごとに</t>
    </r>
    <r>
      <rPr>
        <sz val="12"/>
        <color theme="1"/>
        <rFont val="BIZ UDPゴシック"/>
        <family val="3"/>
        <charset val="128"/>
      </rPr>
      <t>モニタリング</t>
    </r>
    <r>
      <rPr>
        <sz val="12"/>
        <color rgb="FFFF0000"/>
        <rFont val="BIZ UDPゴシック"/>
        <family val="3"/>
        <charset val="128"/>
      </rPr>
      <t>結果を</t>
    </r>
    <r>
      <rPr>
        <sz val="12"/>
        <color theme="1"/>
        <rFont val="BIZ UDPゴシック"/>
        <family val="3"/>
        <charset val="128"/>
      </rPr>
      <t>記録</t>
    </r>
    <r>
      <rPr>
        <sz val="12"/>
        <color rgb="FFFF0000"/>
        <rFont val="BIZ UDPゴシック"/>
        <family val="3"/>
        <charset val="128"/>
      </rPr>
      <t>している。</t>
    </r>
    <rPh sb="17" eb="19">
      <t>ケッカ</t>
    </rPh>
    <rPh sb="20" eb="22">
      <t>キロク</t>
    </rPh>
    <phoneticPr fontId="2"/>
  </si>
  <si>
    <r>
      <rPr>
        <sz val="12"/>
        <color rgb="FFFF0000"/>
        <rFont val="BIZ UDPゴシック"/>
        <family val="3"/>
        <charset val="128"/>
      </rPr>
      <t>HACCPプランごとに</t>
    </r>
    <r>
      <rPr>
        <sz val="12"/>
        <color theme="1"/>
        <rFont val="BIZ UDPゴシック"/>
        <family val="3"/>
        <charset val="128"/>
      </rPr>
      <t>モニタリングの実施結果が記録され、実施者および確認者、測定日時および測定方法が明確に分かるよう管理されている。</t>
    </r>
    <phoneticPr fontId="2"/>
  </si>
  <si>
    <r>
      <rPr>
        <sz val="12"/>
        <color rgb="FFFF0000"/>
        <rFont val="BIZ UDPゴシック"/>
        <family val="3"/>
        <charset val="128"/>
      </rPr>
      <t>HACCPプランに修正・</t>
    </r>
    <r>
      <rPr>
        <sz val="12"/>
        <color theme="1"/>
        <rFont val="BIZ UDPゴシック"/>
        <family val="3"/>
        <charset val="128"/>
      </rPr>
      <t>是正措置を行うための</t>
    </r>
    <r>
      <rPr>
        <sz val="12"/>
        <color rgb="FFFF0000"/>
        <rFont val="BIZ UDPゴシック"/>
        <family val="3"/>
        <charset val="128"/>
      </rPr>
      <t>手順</t>
    </r>
    <r>
      <rPr>
        <sz val="12"/>
        <color theme="1"/>
        <rFont val="BIZ UDPゴシック"/>
        <family val="3"/>
        <charset val="128"/>
      </rPr>
      <t>を定めている。</t>
    </r>
    <rPh sb="9" eb="11">
      <t>シュウセイ</t>
    </rPh>
    <rPh sb="12" eb="16">
      <t>ゼセ</t>
    </rPh>
    <rPh sb="17" eb="18">
      <t>オコナ</t>
    </rPh>
    <rPh sb="22" eb="24">
      <t>テジュン</t>
    </rPh>
    <rPh sb="25" eb="26">
      <t>サダ</t>
    </rPh>
    <phoneticPr fontId="2"/>
  </si>
  <si>
    <r>
      <t>管理基準（CL）逸脱時に実施する是正措置について、対応内容、判断基準および責任者を定めた</t>
    </r>
    <r>
      <rPr>
        <sz val="12"/>
        <color rgb="FFFF0000"/>
        <rFont val="BIZ UDPゴシック"/>
        <family val="3"/>
        <charset val="128"/>
      </rPr>
      <t>手順</t>
    </r>
    <r>
      <rPr>
        <sz val="12"/>
        <color theme="1"/>
        <rFont val="BIZ UDPゴシック"/>
        <family val="3"/>
        <charset val="128"/>
      </rPr>
      <t>が作成されている。</t>
    </r>
    <phoneticPr fontId="2"/>
  </si>
  <si>
    <r>
      <rPr>
        <sz val="12"/>
        <color rgb="FFFF0000"/>
        <rFont val="BIZ UDPゴシック"/>
        <family val="3"/>
        <charset val="128"/>
      </rPr>
      <t>改善・</t>
    </r>
    <r>
      <rPr>
        <sz val="12"/>
        <color theme="1"/>
        <rFont val="BIZ UDPゴシック"/>
        <family val="3"/>
        <charset val="128"/>
      </rPr>
      <t>是正措置の実施内容について、実施者、確認者、実施日時および対応方法が分かるよう記録されている。</t>
    </r>
    <rPh sb="0" eb="2">
      <t>カイゼン</t>
    </rPh>
    <phoneticPr fontId="2"/>
  </si>
  <si>
    <r>
      <rPr>
        <sz val="12"/>
        <color rgb="FFFF0000"/>
        <rFont val="BIZ UDPゴシック"/>
        <family val="3"/>
        <charset val="128"/>
      </rPr>
      <t>HACCPプランに修正・</t>
    </r>
    <r>
      <rPr>
        <sz val="12"/>
        <color theme="1"/>
        <rFont val="BIZ UDPゴシック"/>
        <family val="3"/>
        <charset val="128"/>
      </rPr>
      <t>是正措置に対する記録を行</t>
    </r>
    <r>
      <rPr>
        <sz val="12"/>
        <color rgb="FFFF0000"/>
        <rFont val="BIZ UDPゴシック"/>
        <family val="3"/>
        <charset val="128"/>
      </rPr>
      <t>っている。</t>
    </r>
    <rPh sb="9" eb="11">
      <t>シュウセイ</t>
    </rPh>
    <rPh sb="12" eb="16">
      <t>ゼ</t>
    </rPh>
    <rPh sb="17" eb="18">
      <t>タイ</t>
    </rPh>
    <rPh sb="20" eb="22">
      <t>キロク</t>
    </rPh>
    <rPh sb="23" eb="24">
      <t>オコナ</t>
    </rPh>
    <phoneticPr fontId="2"/>
  </si>
  <si>
    <r>
      <rPr>
        <sz val="12"/>
        <color rgb="FFFF0000"/>
        <rFont val="BIZ UDPゴシック"/>
        <family val="3"/>
        <charset val="128"/>
      </rPr>
      <t>モニタリング結果が管理基準（CL）を逸脱した場合に実施する</t>
    </r>
    <r>
      <rPr>
        <sz val="12"/>
        <color theme="1"/>
        <rFont val="BIZ UDPゴシック"/>
        <family val="3"/>
        <charset val="128"/>
      </rPr>
      <t>改善措置を行うための</t>
    </r>
    <r>
      <rPr>
        <sz val="12"/>
        <color rgb="FFFF0000"/>
        <rFont val="BIZ UDPゴシック"/>
        <family val="3"/>
        <charset val="128"/>
      </rPr>
      <t>手順</t>
    </r>
    <r>
      <rPr>
        <sz val="12"/>
        <color theme="1"/>
        <rFont val="BIZ UDPゴシック"/>
        <family val="3"/>
        <charset val="128"/>
      </rPr>
      <t>を定めている。</t>
    </r>
    <rPh sb="6" eb="8">
      <t>ケッカ</t>
    </rPh>
    <rPh sb="9" eb="13">
      <t>カンリ</t>
    </rPh>
    <rPh sb="18" eb="20">
      <t>イツダツ</t>
    </rPh>
    <rPh sb="22" eb="24">
      <t>バアイ</t>
    </rPh>
    <rPh sb="25" eb="27">
      <t>ジッシ</t>
    </rPh>
    <rPh sb="29" eb="33">
      <t>カイゼ</t>
    </rPh>
    <rPh sb="34" eb="35">
      <t>オコナ</t>
    </rPh>
    <rPh sb="39" eb="41">
      <t>テジュン</t>
    </rPh>
    <rPh sb="42" eb="43">
      <t>サダ</t>
    </rPh>
    <phoneticPr fontId="2"/>
  </si>
  <si>
    <t>運用体制</t>
    <rPh sb="0" eb="2">
      <t>ウニョウ</t>
    </rPh>
    <rPh sb="2" eb="4">
      <t>タイセイ</t>
    </rPh>
    <phoneticPr fontId="2"/>
  </si>
  <si>
    <t>・HACCPチームがあるか
・HACCPプランがあるか
・適切に運用されているか
・運用の定期的な検証があるか
・その記録があるか</t>
    <phoneticPr fontId="2"/>
  </si>
  <si>
    <r>
      <rPr>
        <sz val="12"/>
        <color rgb="FFFF0000"/>
        <rFont val="BIZ UDPゴシック"/>
        <family val="3"/>
        <charset val="128"/>
      </rPr>
      <t>HACCPプラン</t>
    </r>
    <r>
      <rPr>
        <sz val="12"/>
        <color theme="1"/>
        <rFont val="BIZ UDPゴシック"/>
        <family val="3"/>
        <charset val="128"/>
      </rPr>
      <t>が適切に運用されているか定期的に確認を行っている。</t>
    </r>
    <rPh sb="9" eb="11">
      <t>テキセツ</t>
    </rPh>
    <rPh sb="12" eb="14">
      <t>ウンヨウ</t>
    </rPh>
    <rPh sb="20" eb="23">
      <t>テイキテキ</t>
    </rPh>
    <rPh sb="24" eb="26">
      <t>カクニン</t>
    </rPh>
    <rPh sb="27" eb="28">
      <t>オコナ</t>
    </rPh>
    <phoneticPr fontId="2"/>
  </si>
  <si>
    <t>是正改善の手順</t>
    <phoneticPr fontId="2"/>
  </si>
  <si>
    <r>
      <rPr>
        <sz val="12"/>
        <color rgb="FFFF0000"/>
        <rFont val="BIZ UDPゴシック"/>
        <family val="3"/>
        <charset val="128"/>
      </rPr>
      <t>HACCPプラ</t>
    </r>
    <r>
      <rPr>
        <sz val="12"/>
        <color theme="1"/>
        <rFont val="BIZ UDPゴシック"/>
        <family val="3"/>
        <charset val="128"/>
      </rPr>
      <t>ンの是正措置および改善措置の効果を検証し、その記録・報告を行い、保存している。</t>
    </r>
    <rPh sb="9" eb="13">
      <t>ゼセイ</t>
    </rPh>
    <rPh sb="16" eb="20">
      <t>カイゼン</t>
    </rPh>
    <rPh sb="21" eb="23">
      <t>コウカ</t>
    </rPh>
    <rPh sb="24" eb="26">
      <t>ケンショウ</t>
    </rPh>
    <rPh sb="30" eb="32">
      <t>キロク</t>
    </rPh>
    <rPh sb="33" eb="35">
      <t>ホウコク</t>
    </rPh>
    <rPh sb="36" eb="37">
      <t>オコナ</t>
    </rPh>
    <rPh sb="39" eb="41">
      <t>ホゾン</t>
    </rPh>
    <phoneticPr fontId="2"/>
  </si>
  <si>
    <t>・是正措置および改善措置の効果を検証するための手順書等があるか
・全製品ごとにあるか（自社基準に基づき必要製品毎にあるか）</t>
    <phoneticPr fontId="2"/>
  </si>
  <si>
    <t>妥当性検証の手順</t>
  </si>
  <si>
    <r>
      <t>HACCPプランの全体の効果・妥当性を検証するための</t>
    </r>
    <r>
      <rPr>
        <sz val="12"/>
        <color rgb="FFFF0000"/>
        <rFont val="BIZ UDPゴシック"/>
        <family val="3"/>
        <charset val="128"/>
      </rPr>
      <t>手順</t>
    </r>
    <r>
      <rPr>
        <sz val="12"/>
        <color theme="1"/>
        <rFont val="BIZ UDPゴシック"/>
        <family val="3"/>
        <charset val="128"/>
      </rPr>
      <t>を定め、</t>
    </r>
    <r>
      <rPr>
        <sz val="12"/>
        <color rgb="FFFF0000"/>
        <rFont val="BIZ UDPゴシック"/>
        <family val="3"/>
        <charset val="128"/>
      </rPr>
      <t>検証し、その記録・報告を行い、保存している。（全文書および全記録書等の検証も含める）</t>
    </r>
    <rPh sb="9" eb="11">
      <t>ゼンタイ</t>
    </rPh>
    <rPh sb="12" eb="14">
      <t>コウカ</t>
    </rPh>
    <rPh sb="15" eb="18">
      <t>ダトウセイ</t>
    </rPh>
    <rPh sb="19" eb="21">
      <t>ケンショウ</t>
    </rPh>
    <rPh sb="26" eb="28">
      <t>テジュン</t>
    </rPh>
    <rPh sb="29" eb="30">
      <t>サダ</t>
    </rPh>
    <phoneticPr fontId="2"/>
  </si>
  <si>
    <r>
      <t>HACCPプラン全体の効果および妥当性を検証するための</t>
    </r>
    <r>
      <rPr>
        <sz val="12"/>
        <color rgb="FFFF0000"/>
        <rFont val="BIZ UDPゴシック"/>
        <family val="3"/>
        <charset val="128"/>
      </rPr>
      <t>手順</t>
    </r>
    <r>
      <rPr>
        <sz val="12"/>
        <color theme="1"/>
        <rFont val="BIZ UDPゴシック"/>
        <family val="3"/>
        <charset val="128"/>
      </rPr>
      <t>が定め</t>
    </r>
    <r>
      <rPr>
        <sz val="12"/>
        <color rgb="FFFF0000"/>
        <rFont val="BIZ UDPゴシック"/>
        <family val="3"/>
        <charset val="128"/>
      </rPr>
      <t>、全文書および全記録を含めた検証を行い、その結果を記録・報告し、保存している。</t>
    </r>
    <phoneticPr fontId="2"/>
  </si>
  <si>
    <t>機器校正</t>
  </si>
  <si>
    <t>監査結果の活用</t>
  </si>
  <si>
    <t>・内部監査や外部審査等があるか
・監査結果を含めてHACCPプランを検証しているか
・監査結果が改善行動に反映されているか</t>
    <phoneticPr fontId="2"/>
  </si>
  <si>
    <t>・モニタリングに使用する測定機器があるか
・測定機器は定期的に校正されているか
・その結果が記録されているか
・逸脱が確認された場合は適切な是正があるか
・その記録があるか</t>
    <phoneticPr fontId="2"/>
  </si>
  <si>
    <r>
      <t>製造区の製造エリアごとに清掃・洗浄を</t>
    </r>
    <r>
      <rPr>
        <sz val="12"/>
        <color rgb="FFFF0000"/>
        <rFont val="BIZ UDPゴシック"/>
        <family val="3"/>
        <charset val="128"/>
      </rPr>
      <t>定期</t>
    </r>
    <r>
      <rPr>
        <sz val="12"/>
        <color theme="1"/>
        <rFont val="BIZ UDPゴシック"/>
        <family val="3"/>
        <charset val="128"/>
      </rPr>
      <t>的に実施し、水洗浄できないエリアについては清掃方法等を定め対応している。</t>
    </r>
    <rPh sb="0" eb="2">
      <t>セイゾウ</t>
    </rPh>
    <rPh sb="2" eb="3">
      <t>ク</t>
    </rPh>
    <rPh sb="4" eb="6">
      <t>セイゾウ</t>
    </rPh>
    <rPh sb="12" eb="14">
      <t>セイソウ</t>
    </rPh>
    <rPh sb="15" eb="17">
      <t>センジョウ</t>
    </rPh>
    <rPh sb="18" eb="20">
      <t>テイキ</t>
    </rPh>
    <rPh sb="20" eb="21">
      <t>テキ</t>
    </rPh>
    <rPh sb="22" eb="24">
      <t>ジッシ</t>
    </rPh>
    <rPh sb="26" eb="27">
      <t>ミズ</t>
    </rPh>
    <rPh sb="27" eb="29">
      <t>センジョウ</t>
    </rPh>
    <rPh sb="41" eb="43">
      <t>セイソウ</t>
    </rPh>
    <rPh sb="43" eb="45">
      <t>ホウホウ</t>
    </rPh>
    <rPh sb="45" eb="46">
      <t>トウ</t>
    </rPh>
    <rPh sb="47" eb="48">
      <t>サダ</t>
    </rPh>
    <rPh sb="49" eb="51">
      <t>タイオウ</t>
    </rPh>
    <phoneticPr fontId="2"/>
  </si>
  <si>
    <t>低い衛生区分から高い衛生区分にはエアシャワーが設置され、移動する（例：準衛生区→衛生区等）場合、ユニフォーム等に付着する異物除去（エアーシャワー、粘着ローラー等）が実施されている。</t>
    <rPh sb="0" eb="1">
      <t>ヒク</t>
    </rPh>
    <rPh sb="2" eb="4">
      <t>エイセイ</t>
    </rPh>
    <rPh sb="4" eb="6">
      <t>クブン</t>
    </rPh>
    <rPh sb="8" eb="9">
      <t>タカ</t>
    </rPh>
    <rPh sb="10" eb="12">
      <t>エイセイ</t>
    </rPh>
    <rPh sb="12" eb="14">
      <t>クブン</t>
    </rPh>
    <rPh sb="23" eb="25">
      <t>セッチ</t>
    </rPh>
    <rPh sb="28" eb="30">
      <t>イドウ</t>
    </rPh>
    <rPh sb="33" eb="34">
      <t>レイ</t>
    </rPh>
    <rPh sb="35" eb="36">
      <t>ジュン</t>
    </rPh>
    <rPh sb="36" eb="38">
      <t>エイセイ</t>
    </rPh>
    <rPh sb="38" eb="39">
      <t>ク</t>
    </rPh>
    <rPh sb="40" eb="42">
      <t>エイセイ</t>
    </rPh>
    <rPh sb="42" eb="44">
      <t>クナド</t>
    </rPh>
    <rPh sb="45" eb="47">
      <t>バアイ</t>
    </rPh>
    <rPh sb="54" eb="55">
      <t>トウ</t>
    </rPh>
    <rPh sb="56" eb="58">
      <t>フチャク</t>
    </rPh>
    <rPh sb="60" eb="62">
      <t>イブツ</t>
    </rPh>
    <rPh sb="62" eb="64">
      <t>ジョキョ</t>
    </rPh>
    <rPh sb="73" eb="75">
      <t>ネンチャク</t>
    </rPh>
    <rPh sb="79" eb="80">
      <t>ナド</t>
    </rPh>
    <rPh sb="82" eb="84">
      <t>ジッシ</t>
    </rPh>
    <phoneticPr fontId="2"/>
  </si>
  <si>
    <t>低い衛生区分から高い衛生区分にはエアシャワーが設置され、入場手順に沿って入場している</t>
    <phoneticPr fontId="2"/>
  </si>
  <si>
    <r>
      <rPr>
        <sz val="12"/>
        <color rgb="FFFF0000"/>
        <rFont val="BIZ UDPゴシック"/>
        <family val="3"/>
        <charset val="128"/>
      </rPr>
      <t>異物などが混入未然に防ぐなどの衛生管理状態を監視するために</t>
    </r>
    <r>
      <rPr>
        <sz val="12"/>
        <color theme="1"/>
        <rFont val="BIZ UDPゴシック"/>
        <family val="3"/>
        <charset val="128"/>
      </rPr>
      <t>工場内にカメラを設置している。</t>
    </r>
    <rPh sb="0" eb="2">
      <t>イブツ</t>
    </rPh>
    <rPh sb="5" eb="7">
      <t>コンニュウ</t>
    </rPh>
    <rPh sb="7" eb="9">
      <t>ミゼン</t>
    </rPh>
    <rPh sb="10" eb="11">
      <t>フセ</t>
    </rPh>
    <rPh sb="15" eb="19">
      <t>エイセイカンリ</t>
    </rPh>
    <rPh sb="19" eb="21">
      <t>ジョウタイ</t>
    </rPh>
    <rPh sb="22" eb="24">
      <t>カンシ</t>
    </rPh>
    <rPh sb="29" eb="32">
      <t>コウジョウナイ</t>
    </rPh>
    <rPh sb="37" eb="39">
      <t>セッチ</t>
    </rPh>
    <phoneticPr fontId="2"/>
  </si>
  <si>
    <r>
      <rPr>
        <sz val="12"/>
        <color rgb="FFFF0000"/>
        <rFont val="BIZ UDPゴシック"/>
        <family val="3"/>
        <charset val="128"/>
      </rPr>
      <t>洗浄・消毒された</t>
    </r>
    <r>
      <rPr>
        <sz val="12"/>
        <color theme="1"/>
        <rFont val="BIZ UDPゴシック"/>
        <family val="3"/>
        <charset val="128"/>
      </rPr>
      <t>機械器具</t>
    </r>
    <r>
      <rPr>
        <sz val="12"/>
        <color rgb="FFFF0000"/>
        <rFont val="BIZ UDPゴシック"/>
        <family val="3"/>
        <charset val="128"/>
      </rPr>
      <t>は</t>
    </r>
    <r>
      <rPr>
        <sz val="12"/>
        <color theme="1"/>
        <rFont val="BIZ UDPゴシック"/>
        <family val="3"/>
        <charset val="128"/>
      </rPr>
      <t>、所定の場所に保管されている。</t>
    </r>
    <rPh sb="8" eb="10">
      <t>キカイ</t>
    </rPh>
    <rPh sb="10" eb="12">
      <t>キグ</t>
    </rPh>
    <rPh sb="14" eb="16">
      <t>ショテイ</t>
    </rPh>
    <rPh sb="17" eb="19">
      <t>バショ</t>
    </rPh>
    <rPh sb="20" eb="22">
      <t>ホカン</t>
    </rPh>
    <phoneticPr fontId="2"/>
  </si>
  <si>
    <r>
      <t>機械器具は定められた手順に従い洗浄・消毒され、</t>
    </r>
    <r>
      <rPr>
        <sz val="12"/>
        <color rgb="FFFF0000"/>
        <rFont val="BIZ UDPゴシック"/>
        <family val="3"/>
        <charset val="128"/>
      </rPr>
      <t>所定の清潔</t>
    </r>
    <r>
      <rPr>
        <sz val="12"/>
        <color theme="1"/>
        <rFont val="BIZ UDPゴシック"/>
        <family val="3"/>
        <charset val="128"/>
      </rPr>
      <t>な場所に保管されている。</t>
    </r>
    <phoneticPr fontId="2"/>
  </si>
  <si>
    <r>
      <t>機械器具に故障・破損があった場合は</t>
    </r>
    <r>
      <rPr>
        <sz val="12"/>
        <color rgb="FFFF0000"/>
        <rFont val="BIZ UDPゴシック"/>
        <family val="3"/>
        <charset val="128"/>
      </rPr>
      <t>適宜</t>
    </r>
    <r>
      <rPr>
        <sz val="12"/>
        <color theme="1"/>
        <rFont val="BIZ UDPゴシック"/>
        <family val="3"/>
        <charset val="128"/>
      </rPr>
      <t>補修している。</t>
    </r>
    <rPh sb="0" eb="4">
      <t>キカ</t>
    </rPh>
    <rPh sb="5" eb="7">
      <t>コショウ</t>
    </rPh>
    <rPh sb="8" eb="10">
      <t>ハソン</t>
    </rPh>
    <rPh sb="14" eb="16">
      <t>バアイ</t>
    </rPh>
    <rPh sb="17" eb="19">
      <t>テキギ</t>
    </rPh>
    <rPh sb="19" eb="21">
      <t>ホシュウ</t>
    </rPh>
    <phoneticPr fontId="2"/>
  </si>
  <si>
    <r>
      <t>機械器具に故障や破損が確認された場合、</t>
    </r>
    <r>
      <rPr>
        <sz val="12"/>
        <color rgb="FFFF0000"/>
        <rFont val="BIZ UDPゴシック"/>
        <family val="3"/>
        <charset val="128"/>
      </rPr>
      <t>適宜</t>
    </r>
    <r>
      <rPr>
        <sz val="12"/>
        <color theme="1"/>
        <rFont val="BIZ UDPゴシック"/>
        <family val="3"/>
        <charset val="128"/>
      </rPr>
      <t>補修または交換が行われている。</t>
    </r>
    <rPh sb="19" eb="21">
      <t>テキギ</t>
    </rPh>
    <phoneticPr fontId="2"/>
  </si>
  <si>
    <r>
      <t>工具、備品や製造用具等は</t>
    </r>
    <r>
      <rPr>
        <sz val="12"/>
        <color rgb="FFFF0000"/>
        <rFont val="BIZ UDPゴシック"/>
        <family val="3"/>
        <charset val="128"/>
      </rPr>
      <t>定位置・員数管理されており、破損がないか確認し、</t>
    </r>
    <r>
      <rPr>
        <sz val="12"/>
        <color theme="1"/>
        <rFont val="BIZ UDPゴシック"/>
        <family val="3"/>
        <charset val="128"/>
      </rPr>
      <t>記録されている。</t>
    </r>
    <rPh sb="0" eb="2">
      <t>コウグ</t>
    </rPh>
    <rPh sb="3" eb="5">
      <t>ビヒン</t>
    </rPh>
    <rPh sb="6" eb="8">
      <t>セイゾウ</t>
    </rPh>
    <rPh sb="8" eb="10">
      <t>ヨウグ</t>
    </rPh>
    <rPh sb="10" eb="11">
      <t>ナド</t>
    </rPh>
    <rPh sb="12" eb="15">
      <t>テイイチ</t>
    </rPh>
    <rPh sb="16" eb="18">
      <t>インスウ</t>
    </rPh>
    <rPh sb="18" eb="20">
      <t>カンリ</t>
    </rPh>
    <rPh sb="26" eb="28">
      <t>ハソン</t>
    </rPh>
    <rPh sb="32" eb="34">
      <t>カクニン</t>
    </rPh>
    <rPh sb="36" eb="38">
      <t>キロク</t>
    </rPh>
    <phoneticPr fontId="2"/>
  </si>
  <si>
    <r>
      <t>原材料や製品等は床に直に置くことが無いように</t>
    </r>
    <r>
      <rPr>
        <sz val="12"/>
        <color rgb="FFFF0000"/>
        <rFont val="BIZ UDPゴシック"/>
        <family val="3"/>
        <charset val="128"/>
      </rPr>
      <t>、清潔な</t>
    </r>
    <r>
      <rPr>
        <sz val="12"/>
        <color theme="1"/>
        <rFont val="BIZ UDPゴシック"/>
        <family val="3"/>
        <charset val="128"/>
      </rPr>
      <t>作業台やパレット等で対応している。</t>
    </r>
    <rPh sb="0" eb="3">
      <t>ゲンザイリョウ</t>
    </rPh>
    <rPh sb="4" eb="6">
      <t>セイヒン</t>
    </rPh>
    <rPh sb="6" eb="7">
      <t>トウ</t>
    </rPh>
    <rPh sb="8" eb="9">
      <t>ユカ</t>
    </rPh>
    <rPh sb="10" eb="11">
      <t>ジカ</t>
    </rPh>
    <rPh sb="12" eb="13">
      <t>オ</t>
    </rPh>
    <rPh sb="17" eb="18">
      <t>ナ</t>
    </rPh>
    <rPh sb="23" eb="25">
      <t>セイケツ</t>
    </rPh>
    <rPh sb="26" eb="29">
      <t>サギョウダイ</t>
    </rPh>
    <rPh sb="34" eb="35">
      <t>ナド</t>
    </rPh>
    <rPh sb="36" eb="38">
      <t>タイオウ</t>
    </rPh>
    <phoneticPr fontId="2"/>
  </si>
  <si>
    <r>
      <t>原材料や製品が床に直置きされることなく、作業台やパレット等を用いて適切に管理されている。</t>
    </r>
    <r>
      <rPr>
        <sz val="12"/>
        <color rgb="FFFF0000"/>
        <rFont val="BIZ UDPゴシック"/>
        <family val="3"/>
        <charset val="128"/>
      </rPr>
      <t>作業台やパレットは定期的に清掃・洗浄されている。</t>
    </r>
    <phoneticPr fontId="2"/>
  </si>
  <si>
    <r>
      <t>衛生区には異物リスクになるような物品（段ボール、タワシなど）の持ち込むことが</t>
    </r>
    <r>
      <rPr>
        <sz val="12"/>
        <color rgb="FFFF0000"/>
        <rFont val="BIZ UDPゴシック"/>
        <family val="3"/>
        <charset val="128"/>
      </rPr>
      <t>できない。</t>
    </r>
    <rPh sb="0" eb="2">
      <t>エイセイ</t>
    </rPh>
    <rPh sb="2" eb="3">
      <t>ク</t>
    </rPh>
    <rPh sb="5" eb="7">
      <t>イブツ</t>
    </rPh>
    <rPh sb="16" eb="18">
      <t>ブッピン</t>
    </rPh>
    <rPh sb="19" eb="20">
      <t>ダン</t>
    </rPh>
    <rPh sb="31" eb="32">
      <t>モ</t>
    </rPh>
    <rPh sb="33" eb="34">
      <t>コ</t>
    </rPh>
    <phoneticPr fontId="2"/>
  </si>
  <si>
    <r>
      <t>洗浄設備</t>
    </r>
    <r>
      <rPr>
        <sz val="12"/>
        <color rgb="FFFF0000"/>
        <rFont val="BIZ UDPゴシック"/>
        <family val="3"/>
        <charset val="128"/>
      </rPr>
      <t>・器具</t>
    </r>
    <r>
      <rPr>
        <sz val="12"/>
        <color theme="1"/>
        <rFont val="BIZ UDPゴシック"/>
        <family val="3"/>
        <charset val="128"/>
      </rPr>
      <t>が定期的に清掃され、清潔に保たれ、終業後に水分が認めれれない。</t>
    </r>
    <rPh sb="0" eb="2">
      <t>センジョウ</t>
    </rPh>
    <rPh sb="2" eb="4">
      <t>セツビ</t>
    </rPh>
    <rPh sb="5" eb="7">
      <t>キグ</t>
    </rPh>
    <rPh sb="8" eb="11">
      <t>テイキテキ</t>
    </rPh>
    <rPh sb="12" eb="14">
      <t>セイソウ</t>
    </rPh>
    <rPh sb="17" eb="19">
      <t>セイケツ</t>
    </rPh>
    <rPh sb="20" eb="21">
      <t>タモ</t>
    </rPh>
    <rPh sb="24" eb="27">
      <t>シュウギョウゴ</t>
    </rPh>
    <rPh sb="28" eb="30">
      <t>スイブン</t>
    </rPh>
    <rPh sb="31" eb="32">
      <t>ミト</t>
    </rPh>
    <phoneticPr fontId="2"/>
  </si>
  <si>
    <r>
      <t>洗浄設備</t>
    </r>
    <r>
      <rPr>
        <sz val="12"/>
        <color rgb="FFFF0000"/>
        <rFont val="BIZ UDPゴシック"/>
        <family val="3"/>
        <charset val="128"/>
      </rPr>
      <t>・器具</t>
    </r>
    <r>
      <rPr>
        <sz val="12"/>
        <color theme="1"/>
        <rFont val="BIZ UDPゴシック"/>
        <family val="3"/>
        <charset val="128"/>
      </rPr>
      <t>は定期的に清掃され清潔に保たれており、終業後に水分が残留しない状態が維持されている。</t>
    </r>
    <phoneticPr fontId="2"/>
  </si>
  <si>
    <r>
      <t>製造区は差圧管理がなされ、陽圧/陰圧が設定どおりになっているか</t>
    </r>
    <r>
      <rPr>
        <sz val="12"/>
        <color rgb="FFFF0000"/>
        <rFont val="BIZ UDPゴシック"/>
        <family val="3"/>
        <charset val="128"/>
      </rPr>
      <t>定期的に</t>
    </r>
    <r>
      <rPr>
        <sz val="12"/>
        <color theme="1"/>
        <rFont val="BIZ UDPゴシック"/>
        <family val="3"/>
        <charset val="128"/>
      </rPr>
      <t>確認し、記録されている。</t>
    </r>
    <rPh sb="0" eb="2">
      <t>セイゾウ</t>
    </rPh>
    <rPh sb="2" eb="3">
      <t>ク</t>
    </rPh>
    <rPh sb="4" eb="6">
      <t>サアツ</t>
    </rPh>
    <rPh sb="6" eb="8">
      <t>カンリ</t>
    </rPh>
    <rPh sb="13" eb="15">
      <t>ヨウアツ</t>
    </rPh>
    <rPh sb="16" eb="18">
      <t>インアツ</t>
    </rPh>
    <rPh sb="19" eb="21">
      <t>セッテイ</t>
    </rPh>
    <rPh sb="31" eb="34">
      <t>テイキテキ</t>
    </rPh>
    <rPh sb="35" eb="37">
      <t>カクニン</t>
    </rPh>
    <rPh sb="39" eb="41">
      <t>キロク</t>
    </rPh>
    <phoneticPr fontId="2"/>
  </si>
  <si>
    <r>
      <t>ゾー</t>
    </r>
    <r>
      <rPr>
        <sz val="12"/>
        <color rgb="FFFF0000"/>
        <rFont val="BIZ UDPゴシック"/>
        <family val="3"/>
        <charset val="128"/>
      </rPr>
      <t>ニング</t>
    </r>
    <r>
      <rPr>
        <sz val="12"/>
        <color theme="1"/>
        <rFont val="BIZ UDPゴシック"/>
        <family val="3"/>
        <charset val="128"/>
      </rPr>
      <t>として、適切にドア、シャッター、窓等設置され、適切に管理されている。</t>
    </r>
    <rPh sb="9" eb="11">
      <t>テキセツ</t>
    </rPh>
    <rPh sb="21" eb="22">
      <t>マド</t>
    </rPh>
    <rPh sb="22" eb="23">
      <t>トウ</t>
    </rPh>
    <rPh sb="23" eb="25">
      <t>セッチ</t>
    </rPh>
    <rPh sb="28" eb="30">
      <t>テキセツ</t>
    </rPh>
    <rPh sb="31" eb="33">
      <t>カンリ</t>
    </rPh>
    <phoneticPr fontId="2"/>
  </si>
  <si>
    <r>
      <t>ゾー</t>
    </r>
    <r>
      <rPr>
        <sz val="12"/>
        <color rgb="FFFF0000"/>
        <rFont val="BIZ UDPゴシック"/>
        <family val="3"/>
        <charset val="128"/>
      </rPr>
      <t>ニング</t>
    </r>
    <r>
      <rPr>
        <sz val="12"/>
        <color theme="1"/>
        <rFont val="BIZ UDPゴシック"/>
        <family val="3"/>
        <charset val="128"/>
      </rPr>
      <t>のため、ドア、シャッター、窓等が適切に設置され、開閉管理等が適切に行われている。</t>
    </r>
    <phoneticPr fontId="2"/>
  </si>
  <si>
    <r>
      <t>使用水を</t>
    </r>
    <r>
      <rPr>
        <sz val="12"/>
        <color rgb="FFFF0000"/>
        <rFont val="BIZ UDPゴシック"/>
        <family val="3"/>
        <charset val="128"/>
      </rPr>
      <t>適切に管理している。</t>
    </r>
    <rPh sb="0" eb="2">
      <t>シヨウ</t>
    </rPh>
    <rPh sb="2" eb="3">
      <t>スイ</t>
    </rPh>
    <rPh sb="4" eb="6">
      <t>テキセツ</t>
    </rPh>
    <rPh sb="7" eb="9">
      <t>カンリ</t>
    </rPh>
    <phoneticPr fontId="2"/>
  </si>
  <si>
    <r>
      <t xml:space="preserve">（水道水等）定期的に水質情報を入手し、確認している。
</t>
    </r>
    <r>
      <rPr>
        <sz val="12"/>
        <color rgb="FFFF0000"/>
        <rFont val="BIZ UDPゴシック"/>
        <family val="3"/>
        <charset val="128"/>
      </rPr>
      <t>（井戸水、地下水等）定期的に水質検査を実施し、確認している。</t>
    </r>
    <rPh sb="1" eb="4">
      <t>ス</t>
    </rPh>
    <rPh sb="4" eb="5">
      <t>トウ</t>
    </rPh>
    <rPh sb="6" eb="9">
      <t>テイキテキ</t>
    </rPh>
    <rPh sb="10" eb="12">
      <t>スイシツ</t>
    </rPh>
    <rPh sb="12" eb="14">
      <t>ジョウホウ</t>
    </rPh>
    <rPh sb="15" eb="17">
      <t>ニュウシュ</t>
    </rPh>
    <rPh sb="19" eb="21">
      <t>カクニン</t>
    </rPh>
    <phoneticPr fontId="2"/>
  </si>
  <si>
    <r>
      <t xml:space="preserve">水道水を使用する場合、水道事業者等から提供される水質情報を定期的に入手し、内容を確認している。
</t>
    </r>
    <r>
      <rPr>
        <sz val="12"/>
        <color rgb="FFFF0000"/>
        <rFont val="BIZ UDPゴシック"/>
        <family val="3"/>
        <charset val="128"/>
      </rPr>
      <t>井戸水や地下水を使用する場合、定期的に水質検査を実施し、その結果を確認している。</t>
    </r>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</si>
  <si>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t>防虫・防鼠対策を実施している。</t>
    <rPh sb="8" eb="10">
      <t>ジッシ</t>
    </rPh>
    <phoneticPr fontId="2"/>
  </si>
  <si>
    <r>
      <t>防虫および防鼠対策の点検方法、駆除方法および対応を</t>
    </r>
    <r>
      <rPr>
        <sz val="12"/>
        <color rgb="FFFF0000"/>
        <rFont val="BIZ UDPゴシック"/>
        <family val="3"/>
        <charset val="128"/>
      </rPr>
      <t>定め自社もしくは専門業者に委託し実施している。</t>
    </r>
    <rPh sb="27" eb="29">
      <t>ジシャ</t>
    </rPh>
    <rPh sb="33" eb="37">
      <t>センモンギョウシャ</t>
    </rPh>
    <rPh sb="38" eb="40">
      <t>イタク</t>
    </rPh>
    <rPh sb="41" eb="43">
      <t>ジッシ</t>
    </rPh>
    <phoneticPr fontId="2"/>
  </si>
  <si>
    <r>
      <t>専門業者に委託し、定期的に駆除または調査に基づく防除を行っている。</t>
    </r>
    <r>
      <rPr>
        <sz val="12"/>
        <color rgb="FFFF0000"/>
        <rFont val="BIZ UDPゴシック"/>
        <family val="3"/>
        <charset val="128"/>
      </rPr>
      <t>もしくは、工場自ら定期的に駆除または調査に基づく防除を行っている。</t>
    </r>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</si>
  <si>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r>
      <t xml:space="preserve">専門業者に委託し、定期的に調査または駆除を実施するなど、計画的な防虫・防鼠対策が行われている。
</t>
    </r>
    <r>
      <rPr>
        <sz val="12"/>
        <color rgb="FFFF0000"/>
        <rFont val="BIZ UDPゴシック"/>
        <family val="3"/>
        <charset val="128"/>
      </rPr>
      <t>工場において、自ら定期的に調査または駆除を実施し、防虫・防鼠対策が継続的に行われている。</t>
    </r>
    <phoneticPr fontId="2"/>
  </si>
  <si>
    <r>
      <t>廃棄物</t>
    </r>
    <r>
      <rPr>
        <sz val="12"/>
        <color rgb="FFFF0000"/>
        <rFont val="BIZ UDPゴシック"/>
        <family val="3"/>
        <charset val="128"/>
      </rPr>
      <t>を適切に管理している。</t>
    </r>
    <rPh sb="0" eb="3">
      <t>ハイキブツ</t>
    </rPh>
    <rPh sb="4" eb="6">
      <t>テキセツ</t>
    </rPh>
    <rPh sb="7" eb="9">
      <t>カンリ</t>
    </rPh>
    <phoneticPr fontId="2"/>
  </si>
  <si>
    <r>
      <t>工場内で発生する廃棄物について、分別、保管、処理方法等を定め、廃棄物管理を</t>
    </r>
    <r>
      <rPr>
        <sz val="12"/>
        <color rgb="FFFF0000"/>
        <rFont val="BIZ UDPゴシック"/>
        <family val="3"/>
        <charset val="128"/>
      </rPr>
      <t>適切に実施している。</t>
    </r>
    <rPh sb="37" eb="39">
      <t>テキセツ</t>
    </rPh>
    <rPh sb="40" eb="42">
      <t>ジッシ</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</si>
  <si>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を設置し、定期的に清掃を行い、防虫・防鼠対策を行っている。</t>
    </r>
    <rPh sb="0" eb="5">
      <t>イチジ</t>
    </rPh>
    <rPh sb="5" eb="7">
      <t>オキバ</t>
    </rPh>
    <rPh sb="8" eb="10">
      <t>サイシュウ</t>
    </rPh>
    <rPh sb="10" eb="13">
      <t>ハイキブツ</t>
    </rPh>
    <rPh sb="13" eb="15">
      <t>オキバ</t>
    </rPh>
    <rPh sb="16" eb="18">
      <t>セッチ</t>
    </rPh>
    <rPh sb="20" eb="23">
      <t>テイキテキ</t>
    </rPh>
    <rPh sb="24" eb="26">
      <t>セイソウ</t>
    </rPh>
    <rPh sb="27" eb="28">
      <t>オコナ</t>
    </rPh>
    <rPh sb="38" eb="39">
      <t>オコナ</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</si>
  <si>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を設置している場合、定期的な清掃など防虫および防鼠対策が</t>
    </r>
    <r>
      <rPr>
        <sz val="12"/>
        <color rgb="FFFF0000"/>
        <rFont val="BIZ UDPゴシック"/>
        <family val="3"/>
        <charset val="128"/>
      </rPr>
      <t>適切に</t>
    </r>
    <r>
      <rPr>
        <sz val="12"/>
        <color theme="1"/>
        <rFont val="BIZ UDPゴシック"/>
        <family val="3"/>
        <charset val="128"/>
      </rPr>
      <t>実施されている。</t>
    </r>
    <rPh sb="43" eb="45">
      <t>テキセツ</t>
    </rPh>
    <phoneticPr fontId="2"/>
  </si>
  <si>
    <r>
      <t>排水管理</t>
    </r>
    <r>
      <rPr>
        <sz val="12"/>
        <color rgb="FFFF0000"/>
        <rFont val="BIZ UDPゴシック"/>
        <family val="3"/>
        <charset val="128"/>
      </rPr>
      <t>を適切に実施している。</t>
    </r>
    <rPh sb="0" eb="2">
      <t>ハイスイ</t>
    </rPh>
    <rPh sb="2" eb="4">
      <t>カンリ</t>
    </rPh>
    <rPh sb="5" eb="7">
      <t>テキセツ</t>
    </rPh>
    <rPh sb="8" eb="10">
      <t>ジッシ</t>
    </rPh>
    <phoneticPr fontId="2"/>
  </si>
  <si>
    <r>
      <t>排水について、管理方法および対応を定めた排水管理</t>
    </r>
    <r>
      <rPr>
        <sz val="12"/>
        <color rgb="FFFF0000"/>
        <rFont val="BIZ UDPゴシック"/>
        <family val="3"/>
        <charset val="128"/>
      </rPr>
      <t>を適切に実施している</t>
    </r>
    <r>
      <rPr>
        <sz val="12"/>
        <color theme="1"/>
        <rFont val="BIZ UDPゴシック"/>
        <family val="3"/>
        <charset val="128"/>
      </rPr>
      <t>。</t>
    </r>
    <rPh sb="25" eb="27">
      <t>テキセツ</t>
    </rPh>
    <rPh sb="28" eb="30">
      <t>ジッシ</t>
    </rPh>
    <phoneticPr fontId="2"/>
  </si>
  <si>
    <r>
      <t>全従業員に対して衛生管理（HACCP、一般衛生管理等）について</t>
    </r>
    <r>
      <rPr>
        <sz val="12"/>
        <color rgb="FFFF0000"/>
        <rFont val="BIZ UDPゴシック"/>
        <family val="3"/>
        <charset val="128"/>
      </rPr>
      <t>教育訓練が行われている。</t>
    </r>
    <rPh sb="0" eb="4">
      <t>ゼン</t>
    </rPh>
    <rPh sb="5" eb="6">
      <t>タイ</t>
    </rPh>
    <rPh sb="8" eb="12">
      <t>エイセイカンリ</t>
    </rPh>
    <rPh sb="19" eb="25">
      <t>イッパン</t>
    </rPh>
    <rPh sb="25" eb="26">
      <t>ナド</t>
    </rPh>
    <rPh sb="31" eb="35">
      <t>キョウイクク</t>
    </rPh>
    <rPh sb="36" eb="37">
      <t>オコナ</t>
    </rPh>
    <phoneticPr fontId="2"/>
  </si>
  <si>
    <r>
      <t>全従業員に対して衛生管理（HACCP、一般衛生管理等）について教育訓練の実施が</t>
    </r>
    <r>
      <rPr>
        <sz val="12"/>
        <color rgb="FFFF0000"/>
        <rFont val="BIZ UDPゴシック"/>
        <family val="3"/>
        <charset val="128"/>
      </rPr>
      <t>実施され、</t>
    </r>
    <r>
      <rPr>
        <sz val="12"/>
        <rFont val="BIZ UDPゴシック"/>
        <family val="3"/>
        <charset val="128"/>
      </rPr>
      <t>記録が保管されている。（朝礼やセミナー、全体の勉強会等）</t>
    </r>
    <rPh sb="36" eb="38">
      <t>ジッシ</t>
    </rPh>
    <rPh sb="39" eb="41">
      <t>ジッシ</t>
    </rPh>
    <rPh sb="44" eb="46">
      <t>キロク</t>
    </rPh>
    <rPh sb="47" eb="49">
      <t>ホカン</t>
    </rPh>
    <phoneticPr fontId="2"/>
  </si>
  <si>
    <r>
      <rPr>
        <sz val="12"/>
        <color rgb="FFFF0000"/>
        <rFont val="BIZ UDPゴシック"/>
        <family val="3"/>
        <charset val="128"/>
      </rPr>
      <t>年間計画に基づき、朝礼、セミナー、勉強会等を通じて全従業員に対する衛生管理教育訓練が定期的に実施され、</t>
    </r>
    <r>
      <rPr>
        <sz val="12"/>
        <color theme="1"/>
        <rFont val="BIZ UDPゴシック"/>
        <family val="3"/>
        <charset val="128"/>
      </rPr>
      <t>衛生管理に関する教育訓練の実施日、内容、参加者等を記録し、教育記録として適切に保管・管理され、必要時に確認できる状態となっている。</t>
    </r>
    <phoneticPr fontId="2"/>
  </si>
  <si>
    <t>変更管理が適切に実施されている。</t>
    <rPh sb="0" eb="4">
      <t>ヘンコウカンリ</t>
    </rPh>
    <rPh sb="5" eb="7">
      <t>テキセツ</t>
    </rPh>
    <rPh sb="8" eb="10">
      <t>ジッシ</t>
    </rPh>
    <phoneticPr fontId="2"/>
  </si>
  <si>
    <r>
      <t>アレルゲン（特定原材料または特定原材料に準ずる原材料）を含む原材料または製品等が</t>
    </r>
    <r>
      <rPr>
        <sz val="12"/>
        <color rgb="FFFF0000"/>
        <rFont val="BIZ UDPゴシック"/>
        <family val="3"/>
        <charset val="128"/>
      </rPr>
      <t>適切に管理されて取り扱いされている。</t>
    </r>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テキセツ</t>
    </rPh>
    <rPh sb="43" eb="45">
      <t>カンリ</t>
    </rPh>
    <rPh sb="48" eb="49">
      <t>ト</t>
    </rPh>
    <rPh sb="50" eb="51">
      <t>アツカ</t>
    </rPh>
    <phoneticPr fontId="2"/>
  </si>
  <si>
    <t>適切な方法でアレルゲン検査を実施し、結果を確認・記録するとともに、異常時の対応が定められている。</t>
    <phoneticPr fontId="2"/>
  </si>
  <si>
    <r>
      <rPr>
        <sz val="12"/>
        <color rgb="FFFF0000"/>
        <rFont val="BIZ UDPゴシック"/>
        <family val="3"/>
        <charset val="128"/>
      </rPr>
      <t>アレルゲン検査を定期的に</t>
    </r>
    <r>
      <rPr>
        <sz val="12"/>
        <color theme="1"/>
        <rFont val="BIZ UDPゴシック"/>
        <family val="3"/>
        <charset val="128"/>
      </rPr>
      <t>実施し、確認している。</t>
    </r>
    <rPh sb="5" eb="7">
      <t>ケン</t>
    </rPh>
    <rPh sb="8" eb="11">
      <t>テイキテキ</t>
    </rPh>
    <rPh sb="12" eb="14">
      <t>ジッシ</t>
    </rPh>
    <rPh sb="16" eb="18">
      <t>カクニン</t>
    </rPh>
    <phoneticPr fontId="2"/>
  </si>
  <si>
    <r>
      <rPr>
        <sz val="12"/>
        <color rgb="FFFF0000"/>
        <rFont val="BIZ UDPゴシック"/>
        <family val="3"/>
        <charset val="128"/>
      </rPr>
      <t>必要に応じて各エリアの</t>
    </r>
    <r>
      <rPr>
        <sz val="12"/>
        <color theme="1"/>
        <rFont val="BIZ UDPゴシック"/>
        <family val="3"/>
        <charset val="128"/>
      </rPr>
      <t>環境（温度、湿度）の基準を</t>
    </r>
    <r>
      <rPr>
        <sz val="12"/>
        <color rgb="FFFF0000"/>
        <rFont val="BIZ UDPゴシック"/>
        <family val="3"/>
        <charset val="128"/>
      </rPr>
      <t>定め、測定し、記録をとり保管している。</t>
    </r>
    <rPh sb="0" eb="2">
      <t>ヒツヨウ</t>
    </rPh>
    <rPh sb="3" eb="4">
      <t>オウ</t>
    </rPh>
    <rPh sb="6" eb="7">
      <t>カク</t>
    </rPh>
    <rPh sb="11" eb="13">
      <t>カンキョウ</t>
    </rPh>
    <rPh sb="14" eb="16">
      <t>オンド</t>
    </rPh>
    <rPh sb="17" eb="19">
      <t>シツド</t>
    </rPh>
    <rPh sb="21" eb="23">
      <t>キジュン</t>
    </rPh>
    <rPh sb="24" eb="25">
      <t>サダ</t>
    </rPh>
    <rPh sb="27" eb="29">
      <t>ソクテイ</t>
    </rPh>
    <rPh sb="31" eb="33">
      <t>キロク</t>
    </rPh>
    <rPh sb="36" eb="38">
      <t>ホカン</t>
    </rPh>
    <phoneticPr fontId="2"/>
  </si>
  <si>
    <r>
      <rPr>
        <sz val="12"/>
        <color rgb="FFFF0000"/>
        <rFont val="BIZ UDPゴシック"/>
        <family val="3"/>
        <charset val="128"/>
      </rPr>
      <t>製造区へは</t>
    </r>
    <r>
      <rPr>
        <sz val="12"/>
        <color theme="1"/>
        <rFont val="BIZ UDPゴシック"/>
        <family val="3"/>
        <charset val="128"/>
      </rPr>
      <t>認められた関係者（得意先、取引先、業者）</t>
    </r>
    <r>
      <rPr>
        <sz val="12"/>
        <color rgb="FFFF0000"/>
        <rFont val="BIZ UDPゴシック"/>
        <family val="3"/>
        <charset val="128"/>
      </rPr>
      <t>のみが</t>
    </r>
    <r>
      <rPr>
        <sz val="12"/>
        <color theme="1"/>
        <rFont val="BIZ UDPゴシック"/>
        <family val="3"/>
        <charset val="128"/>
      </rPr>
      <t>入場する。（病気等や海外渡航の場合の入場規制が明確になっている。）</t>
    </r>
    <rPh sb="0" eb="2">
      <t>セイゾウ</t>
    </rPh>
    <rPh sb="2" eb="3">
      <t>ク</t>
    </rPh>
    <rPh sb="5" eb="6">
      <t>ミト</t>
    </rPh>
    <rPh sb="10" eb="13">
      <t>カンケイシャ</t>
    </rPh>
    <rPh sb="14" eb="17">
      <t>トクイサキ</t>
    </rPh>
    <rPh sb="18" eb="21">
      <t>トリヒキサキ</t>
    </rPh>
    <rPh sb="22" eb="24">
      <t>ギョウシャ</t>
    </rPh>
    <rPh sb="28" eb="30">
      <t>ニュウジョウ</t>
    </rPh>
    <rPh sb="34" eb="36">
      <t>ビョウキ</t>
    </rPh>
    <rPh sb="36" eb="37">
      <t>トウ</t>
    </rPh>
    <rPh sb="38" eb="42">
      <t>カイ</t>
    </rPh>
    <rPh sb="43" eb="45">
      <t>バアイ</t>
    </rPh>
    <rPh sb="46" eb="48">
      <t>ニュウジョウ</t>
    </rPh>
    <rPh sb="48" eb="50">
      <t>キセイ</t>
    </rPh>
    <rPh sb="51" eb="53">
      <t>メイカク</t>
    </rPh>
    <phoneticPr fontId="2"/>
  </si>
  <si>
    <r>
      <rPr>
        <strike/>
        <sz val="12"/>
        <color theme="1"/>
        <rFont val="BIZ UDPゴシック"/>
        <family val="3"/>
        <charset val="128"/>
      </rPr>
      <t>製品の</t>
    </r>
    <r>
      <rPr>
        <sz val="12"/>
        <color theme="1"/>
        <rFont val="BIZ UDPゴシック"/>
        <family val="3"/>
        <charset val="128"/>
      </rPr>
      <t>製造工程ごとに、物理的、化学的および生物的危害要因について体系的に特定している。</t>
    </r>
    <phoneticPr fontId="2"/>
  </si>
  <si>
    <r>
      <rPr>
        <sz val="12"/>
        <color rgb="FFFF0000"/>
        <rFont val="BIZ UDPゴシック"/>
        <family val="3"/>
        <charset val="128"/>
      </rPr>
      <t>製造工程一覧図（フローダイアグラム）に</t>
    </r>
    <r>
      <rPr>
        <sz val="12"/>
        <color theme="1"/>
        <rFont val="BIZ UDPゴシック"/>
        <family val="3"/>
        <charset val="128"/>
      </rPr>
      <t>重要管理点（CCP）</t>
    </r>
    <r>
      <rPr>
        <sz val="12"/>
        <color rgb="FFFF0000"/>
        <rFont val="BIZ UDPゴシック"/>
        <family val="3"/>
        <charset val="128"/>
      </rPr>
      <t>が分かるように</t>
    </r>
    <r>
      <rPr>
        <sz val="12"/>
        <color theme="1"/>
        <rFont val="BIZ UDPゴシック"/>
        <family val="3"/>
        <charset val="128"/>
      </rPr>
      <t>示している。（削除）</t>
    </r>
    <rPh sb="0" eb="2">
      <t>セイゾウ</t>
    </rPh>
    <rPh sb="2" eb="4">
      <t>コウテイ</t>
    </rPh>
    <rPh sb="4" eb="6">
      <t>イチラン</t>
    </rPh>
    <rPh sb="6" eb="7">
      <t>ズ</t>
    </rPh>
    <rPh sb="19" eb="21">
      <t>ジュウヨウ</t>
    </rPh>
    <rPh sb="21" eb="23">
      <t>カンリ</t>
    </rPh>
    <rPh sb="23" eb="24">
      <t>テン</t>
    </rPh>
    <rPh sb="30" eb="31">
      <t>ワ</t>
    </rPh>
    <rPh sb="36" eb="37">
      <t>シメ</t>
    </rPh>
    <rPh sb="43" eb="45">
      <t>サクジョ</t>
    </rPh>
    <phoneticPr fontId="2"/>
  </si>
  <si>
    <r>
      <t>危害要因分析を行い、一覧表</t>
    </r>
    <r>
      <rPr>
        <sz val="12"/>
        <color rgb="FFFF0000"/>
        <rFont val="BIZ UDPゴシック"/>
        <family val="3"/>
        <charset val="128"/>
      </rPr>
      <t>（ハザード分析表）</t>
    </r>
    <r>
      <rPr>
        <sz val="12"/>
        <color theme="1"/>
        <rFont val="BIZ UDPゴシック"/>
        <family val="3"/>
        <charset val="128"/>
      </rPr>
      <t>を作成し、重要管理点（CCP）の候補を選定する。（24行とまとめる）</t>
    </r>
    <rPh sb="0" eb="4">
      <t>キガイヨウイン</t>
    </rPh>
    <rPh sb="4" eb="6">
      <t>ブンセキ</t>
    </rPh>
    <rPh sb="7" eb="8">
      <t>オコナ</t>
    </rPh>
    <rPh sb="10" eb="13">
      <t>イチランヒョウ</t>
    </rPh>
    <rPh sb="23" eb="25">
      <t>サクセイ</t>
    </rPh>
    <rPh sb="27" eb="29">
      <t>ジュウヨウ</t>
    </rPh>
    <rPh sb="29" eb="31">
      <t>カンリ</t>
    </rPh>
    <rPh sb="31" eb="32">
      <t>テン</t>
    </rPh>
    <rPh sb="38" eb="40">
      <t>コウホ</t>
    </rPh>
    <rPh sb="41" eb="43">
      <t>センンテイ</t>
    </rPh>
    <rPh sb="49" eb="50">
      <t>ギョウ</t>
    </rPh>
    <phoneticPr fontId="2"/>
  </si>
  <si>
    <t>重要管理点（CCP）を適正に設定し、定期的に見直しを行っている。（22行とまとめる）</t>
    <rPh sb="0" eb="2">
      <t>ジュウヨウ</t>
    </rPh>
    <rPh sb="2" eb="4">
      <t>カンリ</t>
    </rPh>
    <rPh sb="4" eb="5">
      <t>テン</t>
    </rPh>
    <rPh sb="11" eb="13">
      <t>テキセイ</t>
    </rPh>
    <rPh sb="14" eb="16">
      <t>セッテイ</t>
    </rPh>
    <rPh sb="18" eb="21">
      <t>テイキテキ</t>
    </rPh>
    <rPh sb="22" eb="24">
      <t>ミナオ</t>
    </rPh>
    <rPh sb="26" eb="27">
      <t>オコナ</t>
    </rPh>
    <phoneticPr fontId="2"/>
  </si>
  <si>
    <t>危害要因分析の実施/重要管理点（CCP）の決定</t>
    <rPh sb="0" eb="4">
      <t>キガイヨウイン</t>
    </rPh>
    <rPh sb="4" eb="6">
      <t>ブンセキ</t>
    </rPh>
    <rPh sb="7" eb="9">
      <t>ジッシ</t>
    </rPh>
    <phoneticPr fontId="2"/>
  </si>
  <si>
    <r>
      <rPr>
        <sz val="12"/>
        <color rgb="FFFF0000"/>
        <rFont val="BIZ UDPゴシック"/>
        <family val="3"/>
        <charset val="128"/>
      </rPr>
      <t>モニタリング結果が管理基準（CL）を逸脱した場合に実施する</t>
    </r>
    <r>
      <rPr>
        <sz val="12"/>
        <color theme="1"/>
        <rFont val="BIZ UDPゴシック"/>
        <family val="3"/>
        <charset val="128"/>
      </rPr>
      <t>改善措置を行うための</t>
    </r>
    <r>
      <rPr>
        <sz val="12"/>
        <color rgb="FFFF0000"/>
        <rFont val="BIZ UDPゴシック"/>
        <family val="3"/>
        <charset val="128"/>
      </rPr>
      <t>手順</t>
    </r>
    <r>
      <rPr>
        <sz val="12"/>
        <color theme="1"/>
        <rFont val="BIZ UDPゴシック"/>
        <family val="3"/>
        <charset val="128"/>
      </rPr>
      <t>を定めている。(２８行とまとめる）</t>
    </r>
    <rPh sb="6" eb="8">
      <t>ケッカ</t>
    </rPh>
    <rPh sb="9" eb="13">
      <t>カンリ</t>
    </rPh>
    <rPh sb="18" eb="20">
      <t>イツダツ</t>
    </rPh>
    <rPh sb="22" eb="24">
      <t>バアイ</t>
    </rPh>
    <rPh sb="25" eb="27">
      <t>ジッシ</t>
    </rPh>
    <rPh sb="29" eb="33">
      <t>カイゼ</t>
    </rPh>
    <rPh sb="34" eb="35">
      <t>オコナ</t>
    </rPh>
    <rPh sb="39" eb="41">
      <t>テジュン</t>
    </rPh>
    <rPh sb="42" eb="43">
      <t>サダ</t>
    </rPh>
    <rPh sb="51" eb="52">
      <t>ギョウ</t>
    </rPh>
    <phoneticPr fontId="2"/>
  </si>
  <si>
    <r>
      <rPr>
        <sz val="12"/>
        <color rgb="FFFF0000"/>
        <rFont val="BIZ UDPゴシック"/>
        <family val="3"/>
        <charset val="128"/>
      </rPr>
      <t>HACCPプランに修正・</t>
    </r>
    <r>
      <rPr>
        <sz val="12"/>
        <color theme="1"/>
        <rFont val="BIZ UDPゴシック"/>
        <family val="3"/>
        <charset val="128"/>
      </rPr>
      <t>是正措置を行うための</t>
    </r>
    <r>
      <rPr>
        <sz val="12"/>
        <color rgb="FFFF0000"/>
        <rFont val="BIZ UDPゴシック"/>
        <family val="3"/>
        <charset val="128"/>
      </rPr>
      <t>手順</t>
    </r>
    <r>
      <rPr>
        <sz val="12"/>
        <color theme="1"/>
        <rFont val="BIZ UDPゴシック"/>
        <family val="3"/>
        <charset val="128"/>
      </rPr>
      <t>を定めている。(３０行とまとめる）</t>
    </r>
    <rPh sb="9" eb="11">
      <t>シュウセイ</t>
    </rPh>
    <rPh sb="12" eb="16">
      <t>ゼセ</t>
    </rPh>
    <rPh sb="17" eb="18">
      <t>オコナ</t>
    </rPh>
    <rPh sb="22" eb="24">
      <t>テジュン</t>
    </rPh>
    <rPh sb="25" eb="26">
      <t>サダ</t>
    </rPh>
    <phoneticPr fontId="2"/>
  </si>
  <si>
    <r>
      <rPr>
        <sz val="12"/>
        <color rgb="FFFF0000"/>
        <rFont val="BIZ UDPゴシック"/>
        <family val="3"/>
        <charset val="128"/>
      </rPr>
      <t>HACCPプランに修正・</t>
    </r>
    <r>
      <rPr>
        <sz val="12"/>
        <color theme="1"/>
        <rFont val="BIZ UDPゴシック"/>
        <family val="3"/>
        <charset val="128"/>
      </rPr>
      <t>是正措置に対する記録を行</t>
    </r>
    <r>
      <rPr>
        <sz val="12"/>
        <color rgb="FFFF0000"/>
        <rFont val="BIZ UDPゴシック"/>
        <family val="3"/>
        <charset val="128"/>
      </rPr>
      <t>っている。</t>
    </r>
    <r>
      <rPr>
        <sz val="12"/>
        <color theme="1"/>
        <rFont val="BIZ UDPゴシック"/>
        <family val="3"/>
        <charset val="128"/>
      </rPr>
      <t>（32行に修正してまとめる）</t>
    </r>
    <rPh sb="9" eb="11">
      <t>シュウセイ</t>
    </rPh>
    <rPh sb="12" eb="16">
      <t>ゼ</t>
    </rPh>
    <rPh sb="17" eb="18">
      <t>タイ</t>
    </rPh>
    <rPh sb="20" eb="22">
      <t>キロク</t>
    </rPh>
    <rPh sb="23" eb="24">
      <t>オコナ</t>
    </rPh>
    <rPh sb="32" eb="33">
      <t>ギョウ</t>
    </rPh>
    <rPh sb="34" eb="36">
      <t>シュウセイ</t>
    </rPh>
    <phoneticPr fontId="2"/>
  </si>
  <si>
    <t>改善措置に対する記録を行い、実施者と確認者が明記され、いつどのように測定しているか分かるように記載されている。。（29行に修正してまとめる）</t>
    <rPh sb="0" eb="4">
      <t>カイゼ</t>
    </rPh>
    <rPh sb="5" eb="6">
      <t>タイ</t>
    </rPh>
    <rPh sb="8" eb="10">
      <t>キロク</t>
    </rPh>
    <rPh sb="11" eb="12">
      <t>オコナ</t>
    </rPh>
    <phoneticPr fontId="2"/>
  </si>
  <si>
    <r>
      <rPr>
        <sz val="12"/>
        <color rgb="FFFF0000"/>
        <rFont val="BIZ UDPゴシック"/>
        <family val="3"/>
        <charset val="128"/>
      </rPr>
      <t>異物などが混入未然に防ぐなどの衛生管理状態を監視するために</t>
    </r>
    <r>
      <rPr>
        <sz val="12"/>
        <color theme="1"/>
        <rFont val="BIZ UDPゴシック"/>
        <family val="3"/>
        <charset val="128"/>
      </rPr>
      <t>工場内にカメラを設置している。</t>
    </r>
    <r>
      <rPr>
        <b/>
        <sz val="12"/>
        <color rgb="FF0070C0"/>
        <rFont val="BIZ UDPゴシック"/>
        <family val="3"/>
        <charset val="128"/>
      </rPr>
      <t>（カメラを削除し、あくまでも異物管理のような記載とする）</t>
    </r>
    <rPh sb="0" eb="2">
      <t>イブツ</t>
    </rPh>
    <rPh sb="5" eb="7">
      <t>コンニュウ</t>
    </rPh>
    <rPh sb="7" eb="9">
      <t>ミゼン</t>
    </rPh>
    <rPh sb="10" eb="11">
      <t>フセ</t>
    </rPh>
    <rPh sb="15" eb="19">
      <t>エイセイカンリ</t>
    </rPh>
    <rPh sb="19" eb="21">
      <t>ジョウタイ</t>
    </rPh>
    <rPh sb="22" eb="24">
      <t>カンシ</t>
    </rPh>
    <rPh sb="29" eb="32">
      <t>コウジョウナイ</t>
    </rPh>
    <rPh sb="37" eb="39">
      <t>セッチ</t>
    </rPh>
    <rPh sb="49" eb="51">
      <t>サクジョ</t>
    </rPh>
    <rPh sb="58" eb="60">
      <t>イブツ</t>
    </rPh>
    <rPh sb="60" eb="62">
      <t>カンリ</t>
    </rPh>
    <rPh sb="66" eb="68">
      <t>キサイ</t>
    </rPh>
    <phoneticPr fontId="2"/>
  </si>
  <si>
    <t>適合/
不適合/対象外</t>
    <rPh sb="8" eb="11">
      <t>タイショウガイ</t>
    </rPh>
    <phoneticPr fontId="2"/>
  </si>
  <si>
    <r>
      <t xml:space="preserve">（水道水等）定期的に水質情報を入手し、確認している。
</t>
    </r>
    <r>
      <rPr>
        <strike/>
        <sz val="12"/>
        <color rgb="FFFF0000"/>
        <rFont val="BIZ UDPゴシック"/>
        <family val="3"/>
        <charset val="128"/>
      </rPr>
      <t>（井戸水、地下水等）定期的に水質検査を実施し、確認している。</t>
    </r>
    <rPh sb="1" eb="4">
      <t>ス</t>
    </rPh>
    <rPh sb="4" eb="5">
      <t>トウ</t>
    </rPh>
    <rPh sb="6" eb="9">
      <t>テイキテキ</t>
    </rPh>
    <rPh sb="10" eb="12">
      <t>スイシツ</t>
    </rPh>
    <rPh sb="12" eb="14">
      <t>ジョウホウ</t>
    </rPh>
    <rPh sb="15" eb="17">
      <t>ニュウシュ</t>
    </rPh>
    <rPh sb="19" eb="21">
      <t>カクニン</t>
    </rPh>
    <phoneticPr fontId="2"/>
  </si>
  <si>
    <r>
      <t xml:space="preserve">水道水を使用する場合、水道事業者等から提供される水質情報を定期的に入手し、内容を確認している。
</t>
    </r>
    <r>
      <rPr>
        <strike/>
        <sz val="12"/>
        <color rgb="FFFF0000"/>
        <rFont val="BIZ UDPゴシック"/>
        <family val="3"/>
        <charset val="128"/>
      </rPr>
      <t>井戸水や地下水を使用する場合、定期的に水質検査を実施し、その結果を確認している。</t>
    </r>
    <rPh sb="0" eb="3">
      <t>スイドウスイ</t>
    </rPh>
    <rPh sb="4" eb="6">
      <t>シヨウ</t>
    </rPh>
    <rPh sb="8" eb="10">
      <t>バアイ</t>
    </rPh>
    <rPh sb="11" eb="13">
      <t>スイドウ</t>
    </rPh>
    <rPh sb="13" eb="15">
      <t>ジギョウ</t>
    </rPh>
    <rPh sb="15" eb="17">
      <t>シャナド</t>
    </rPh>
    <rPh sb="19" eb="21">
      <t>テイキョウ</t>
    </rPh>
    <rPh sb="24" eb="26">
      <t>スイシツ</t>
    </rPh>
    <rPh sb="26" eb="28">
      <t>ジョウホウ</t>
    </rPh>
    <rPh sb="29" eb="32">
      <t>テイキテキ</t>
    </rPh>
    <rPh sb="33" eb="35">
      <t>ニュウシュ</t>
    </rPh>
    <rPh sb="37" eb="39">
      <t>ナイヨウ</t>
    </rPh>
    <rPh sb="40" eb="42">
      <t>カクニン</t>
    </rPh>
    <phoneticPr fontId="2"/>
  </si>
  <si>
    <r>
      <t>使用水（</t>
    </r>
    <r>
      <rPr>
        <b/>
        <sz val="12"/>
        <color rgb="FF0070C0"/>
        <rFont val="BIZ UDPゴシック"/>
        <family val="3"/>
        <charset val="128"/>
      </rPr>
      <t>食品に触れる水：製造用水</t>
    </r>
    <r>
      <rPr>
        <sz val="12"/>
        <color theme="1"/>
        <rFont val="BIZ UDPゴシック"/>
        <family val="3"/>
        <charset val="128"/>
      </rPr>
      <t>）を</t>
    </r>
    <r>
      <rPr>
        <sz val="12"/>
        <color rgb="FFFF0000"/>
        <rFont val="BIZ UDPゴシック"/>
        <family val="3"/>
        <charset val="128"/>
      </rPr>
      <t>適切に管理している。（76行とまとめる）</t>
    </r>
    <r>
      <rPr>
        <sz val="12"/>
        <color theme="1"/>
        <rFont val="BIZ UDPゴシック"/>
        <family val="3"/>
        <charset val="128"/>
      </rPr>
      <t xml:space="preserve">
</t>
    </r>
    <r>
      <rPr>
        <u/>
        <sz val="12"/>
        <color rgb="FF0070C0"/>
        <rFont val="BIZ UDPゴシック"/>
        <family val="3"/>
        <charset val="128"/>
      </rPr>
      <t>※水の定義を記載</t>
    </r>
    <rPh sb="0" eb="2">
      <t>シヨウ</t>
    </rPh>
    <rPh sb="2" eb="3">
      <t>スイ</t>
    </rPh>
    <rPh sb="4" eb="6">
      <t>ショクヒン</t>
    </rPh>
    <rPh sb="7" eb="8">
      <t>フ</t>
    </rPh>
    <rPh sb="10" eb="11">
      <t>ミズ</t>
    </rPh>
    <rPh sb="12" eb="14">
      <t>セイゾウ</t>
    </rPh>
    <rPh sb="14" eb="16">
      <t>ヨウスイ</t>
    </rPh>
    <rPh sb="18" eb="20">
      <t>テキセツ</t>
    </rPh>
    <rPh sb="21" eb="23">
      <t>カンリ</t>
    </rPh>
    <rPh sb="31" eb="32">
      <t>ギョウ</t>
    </rPh>
    <rPh sb="40" eb="41">
      <t>ミズ</t>
    </rPh>
    <rPh sb="42" eb="44">
      <t>テイギ</t>
    </rPh>
    <rPh sb="45" eb="47">
      <t>キサイ</t>
    </rPh>
    <phoneticPr fontId="2"/>
  </si>
  <si>
    <t>使用水の管理に係る記録書を作成し保管している。（70行とまとめる）</t>
    <rPh sb="0" eb="2">
      <t>シヨウ</t>
    </rPh>
    <rPh sb="2" eb="3">
      <t>スイ</t>
    </rPh>
    <rPh sb="4" eb="6">
      <t>カンリ</t>
    </rPh>
    <rPh sb="7" eb="8">
      <t>カカワ</t>
    </rPh>
    <rPh sb="9" eb="11">
      <t>キロク</t>
    </rPh>
    <rPh sb="11" eb="12">
      <t>ショ</t>
    </rPh>
    <rPh sb="13" eb="15">
      <t>サクセイ</t>
    </rPh>
    <rPh sb="16" eb="18">
      <t>ホカン</t>
    </rPh>
    <rPh sb="26" eb="27">
      <t>ギョウ</t>
    </rPh>
    <phoneticPr fontId="2"/>
  </si>
  <si>
    <r>
      <t xml:space="preserve">専門業者に委託し、定期的に調査または駆除を実施するなど、計画的な防虫・防鼠対策が行われている。
</t>
    </r>
    <r>
      <rPr>
        <strike/>
        <sz val="12"/>
        <color rgb="FFFF0000"/>
        <rFont val="BIZ UDPゴシック"/>
        <family val="3"/>
        <charset val="128"/>
      </rPr>
      <t>工場において、自ら定期的に調査または駆除を実施し、防虫・防鼠対策が継続的に行われている。</t>
    </r>
    <phoneticPr fontId="2"/>
  </si>
  <si>
    <r>
      <t>専門業者に委託し、定期的に駆除または調査に基づく防除を行っている。</t>
    </r>
    <r>
      <rPr>
        <strike/>
        <sz val="12"/>
        <color rgb="FFFF0000"/>
        <rFont val="BIZ UDPゴシック"/>
        <family val="3"/>
        <charset val="128"/>
      </rPr>
      <t>もしくは、工場自ら定期的に駆除または調査に基づく防除を行っている。</t>
    </r>
    <rPh sb="0" eb="4">
      <t>センモンギョウシャ</t>
    </rPh>
    <rPh sb="5" eb="7">
      <t>イタク</t>
    </rPh>
    <rPh sb="9" eb="12">
      <t>テイキテキ</t>
    </rPh>
    <rPh sb="13" eb="15">
      <t>クジョ</t>
    </rPh>
    <rPh sb="18" eb="20">
      <t>チョウサ</t>
    </rPh>
    <rPh sb="21" eb="22">
      <t>モト</t>
    </rPh>
    <rPh sb="24" eb="26">
      <t>ボウジョ</t>
    </rPh>
    <rPh sb="27" eb="28">
      <t>オコナ</t>
    </rPh>
    <phoneticPr fontId="2"/>
  </si>
  <si>
    <t>廃棄物置場を設置し、定期的に清掃を行い、ねずみや昆虫が発生しないように管理している。（84行目とまとめる）</t>
    <rPh sb="0" eb="3">
      <t>ハイキブツ</t>
    </rPh>
    <rPh sb="3" eb="5">
      <t>オキバ</t>
    </rPh>
    <rPh sb="6" eb="8">
      <t>セッチ</t>
    </rPh>
    <rPh sb="45" eb="47">
      <t>ギョウメ</t>
    </rPh>
    <phoneticPr fontId="2"/>
  </si>
  <si>
    <r>
      <t>一次廃棄物置場</t>
    </r>
    <r>
      <rPr>
        <sz val="12"/>
        <color rgb="FFFF0000"/>
        <rFont val="BIZ UDPゴシック"/>
        <family val="3"/>
        <charset val="128"/>
      </rPr>
      <t>や最終廃棄物置場</t>
    </r>
    <r>
      <rPr>
        <sz val="12"/>
        <color theme="1"/>
        <rFont val="BIZ UDPゴシック"/>
        <family val="3"/>
        <charset val="128"/>
      </rPr>
      <t>を設置し、定期的に清掃を行い、防虫・防鼠対策を行っている。（85行目とまとめる）</t>
    </r>
    <rPh sb="0" eb="5">
      <t>イチジ</t>
    </rPh>
    <rPh sb="5" eb="7">
      <t>オキバ</t>
    </rPh>
    <rPh sb="8" eb="10">
      <t>サイシュウ</t>
    </rPh>
    <rPh sb="10" eb="13">
      <t>ハイキブツ</t>
    </rPh>
    <rPh sb="13" eb="15">
      <t>オキバ</t>
    </rPh>
    <rPh sb="16" eb="18">
      <t>セッチ</t>
    </rPh>
    <rPh sb="20" eb="23">
      <t>テイキテキ</t>
    </rPh>
    <rPh sb="24" eb="26">
      <t>セイソウ</t>
    </rPh>
    <rPh sb="27" eb="28">
      <t>オコナ</t>
    </rPh>
    <rPh sb="38" eb="39">
      <t>オコナ</t>
    </rPh>
    <phoneticPr fontId="2"/>
  </si>
  <si>
    <t>廃棄物を専門業者に委託し、適正に処理され、廃棄物業者からマニフェスト等の資料を入手し、保管している。(８３行目とまとめる）</t>
    <rPh sb="0" eb="3">
      <t>ハイキブツ</t>
    </rPh>
    <rPh sb="4" eb="8">
      <t>センモンギョウシャ</t>
    </rPh>
    <rPh sb="9" eb="11">
      <t>イタク</t>
    </rPh>
    <rPh sb="13" eb="15">
      <t>テキセイ</t>
    </rPh>
    <rPh sb="16" eb="18">
      <t>ショリ</t>
    </rPh>
    <rPh sb="21" eb="24">
      <t>ハイキ</t>
    </rPh>
    <rPh sb="24" eb="26">
      <t>ギョウシャ</t>
    </rPh>
    <rPh sb="34" eb="35">
      <t>トウ</t>
    </rPh>
    <rPh sb="36" eb="38">
      <t>シリョウ</t>
    </rPh>
    <rPh sb="39" eb="41">
      <t>ニュウシュ</t>
    </rPh>
    <rPh sb="43" eb="45">
      <t>ホカン</t>
    </rPh>
    <rPh sb="53" eb="55">
      <t>ギョウメ</t>
    </rPh>
    <phoneticPr fontId="2"/>
  </si>
  <si>
    <r>
      <t>全従業員に対して衛生管理（HACCP、一般衛生管理等）について</t>
    </r>
    <r>
      <rPr>
        <sz val="12"/>
        <color rgb="FFFF0000"/>
        <rFont val="BIZ UDPゴシック"/>
        <family val="3"/>
        <charset val="128"/>
      </rPr>
      <t>教育訓練が行われている。</t>
    </r>
    <r>
      <rPr>
        <sz val="12"/>
        <rFont val="BIZ UDPゴシック"/>
        <family val="3"/>
        <charset val="128"/>
      </rPr>
      <t>（109、110、111をまとめる）</t>
    </r>
    <rPh sb="0" eb="4">
      <t>ゼン</t>
    </rPh>
    <rPh sb="5" eb="6">
      <t>タイ</t>
    </rPh>
    <rPh sb="8" eb="12">
      <t>エイセイカンリ</t>
    </rPh>
    <rPh sb="19" eb="25">
      <t>イッパン</t>
    </rPh>
    <rPh sb="25" eb="26">
      <t>ナド</t>
    </rPh>
    <rPh sb="31" eb="35">
      <t>キョウイクク</t>
    </rPh>
    <rPh sb="36" eb="37">
      <t>オコナ</t>
    </rPh>
    <phoneticPr fontId="2"/>
  </si>
  <si>
    <t>全従業員に対して衛生管理（HACCP、一般衛生管理等）について教育訓練が定期的に実施されている。（朝礼やセミナー、全体の勉強会等）（109、110、111をまとめる）</t>
    <rPh sb="49" eb="51">
      <t>チョウレイ</t>
    </rPh>
    <rPh sb="57" eb="59">
      <t>ゼンタイ</t>
    </rPh>
    <rPh sb="60" eb="63">
      <t>ベンキョウカイ</t>
    </rPh>
    <rPh sb="63" eb="64">
      <t>ナド</t>
    </rPh>
    <phoneticPr fontId="2"/>
  </si>
  <si>
    <r>
      <t>全従業員に対して衛生管理（HACCP、一般衛生管理等）について教育訓練の実施が</t>
    </r>
    <r>
      <rPr>
        <sz val="12"/>
        <color rgb="FFFF0000"/>
        <rFont val="BIZ UDPゴシック"/>
        <family val="3"/>
        <charset val="128"/>
      </rPr>
      <t>実施され、</t>
    </r>
    <r>
      <rPr>
        <sz val="12"/>
        <rFont val="BIZ UDPゴシック"/>
        <family val="3"/>
        <charset val="128"/>
      </rPr>
      <t>記録が保管されている。（朝礼やセミナー、全体の勉強会等）（109、110、111をまとめる）</t>
    </r>
    <rPh sb="36" eb="38">
      <t>ジッシ</t>
    </rPh>
    <rPh sb="39" eb="41">
      <t>ジッシ</t>
    </rPh>
    <rPh sb="44" eb="46">
      <t>キロク</t>
    </rPh>
    <rPh sb="47" eb="49">
      <t>ホカン</t>
    </rPh>
    <phoneticPr fontId="2"/>
  </si>
  <si>
    <t>施設や設備等に変更が生じた場合、HACCPプランを見直し、再度対応する。（14行とまとめる）</t>
    <rPh sb="10" eb="11">
      <t>ショウ</t>
    </rPh>
    <rPh sb="25" eb="27">
      <t>ミナオ</t>
    </rPh>
    <rPh sb="29" eb="31">
      <t>サイド</t>
    </rPh>
    <rPh sb="31" eb="33">
      <t>タイオウ</t>
    </rPh>
    <rPh sb="39" eb="40">
      <t>ギョウ</t>
    </rPh>
    <phoneticPr fontId="2"/>
  </si>
  <si>
    <t>原材料や製品法に変更が生じた場合、HACCPプランを見直し、再度対応する。（14行とまとめる）</t>
    <rPh sb="0" eb="3">
      <t>ゲンザイリョウ</t>
    </rPh>
    <rPh sb="4" eb="6">
      <t>セイヒン</t>
    </rPh>
    <rPh sb="6" eb="7">
      <t>ホウ</t>
    </rPh>
    <rPh sb="8" eb="10">
      <t>ヘンコウ</t>
    </rPh>
    <rPh sb="11" eb="12">
      <t>ショウ</t>
    </rPh>
    <rPh sb="14" eb="16">
      <t>バアイ</t>
    </rPh>
    <rPh sb="26" eb="28">
      <t>ミナオ</t>
    </rPh>
    <rPh sb="30" eb="32">
      <t>サイド</t>
    </rPh>
    <rPh sb="32" eb="34">
      <t>タイオウ</t>
    </rPh>
    <phoneticPr fontId="2"/>
  </si>
  <si>
    <t>変更管理が適切に実施されている。（119行目とまとめる）</t>
    <rPh sb="0" eb="4">
      <t>ヘンコウカンリ</t>
    </rPh>
    <rPh sb="5" eb="7">
      <t>テキセツ</t>
    </rPh>
    <rPh sb="8" eb="10">
      <t>ジッシ</t>
    </rPh>
    <rPh sb="20" eb="22">
      <t>ギョウ</t>
    </rPh>
    <phoneticPr fontId="2"/>
  </si>
  <si>
    <t>変更となる製品を変更する場合は、事前に評価を実施し、変更に問題がなければ、承認し生産へ移行する。また、評価記録を保存する。（11６行目とまとめる）</t>
    <rPh sb="0" eb="2">
      <t>ヘンコウ</t>
    </rPh>
    <rPh sb="5" eb="7">
      <t>セイヒン</t>
    </rPh>
    <rPh sb="8" eb="10">
      <t>ヘンコウ</t>
    </rPh>
    <rPh sb="12" eb="14">
      <t>バアイ</t>
    </rPh>
    <rPh sb="16" eb="18">
      <t>ジゼン</t>
    </rPh>
    <rPh sb="19" eb="21">
      <t>ヒョウカ</t>
    </rPh>
    <rPh sb="22" eb="24">
      <t>ジッシ</t>
    </rPh>
    <rPh sb="26" eb="28">
      <t>ヘンコウ</t>
    </rPh>
    <rPh sb="29" eb="31">
      <t>モンダイ</t>
    </rPh>
    <rPh sb="37" eb="39">
      <t>ショウニン</t>
    </rPh>
    <rPh sb="40" eb="42">
      <t>セイサン</t>
    </rPh>
    <rPh sb="43" eb="45">
      <t>イコウ</t>
    </rPh>
    <rPh sb="51" eb="53">
      <t>ヒョウカ</t>
    </rPh>
    <rPh sb="53" eb="55">
      <t>キロク</t>
    </rPh>
    <rPh sb="56" eb="58">
      <t>ホゾン</t>
    </rPh>
    <phoneticPr fontId="2"/>
  </si>
  <si>
    <r>
      <rPr>
        <sz val="12"/>
        <color rgb="FFFF0000"/>
        <rFont val="BIZ UDPゴシック"/>
        <family val="3"/>
        <charset val="128"/>
      </rPr>
      <t>生産ラインや工程のアレルゲン検査を定期的に</t>
    </r>
    <r>
      <rPr>
        <sz val="12"/>
        <color theme="1"/>
        <rFont val="BIZ UDPゴシック"/>
        <family val="3"/>
        <charset val="128"/>
      </rPr>
      <t>実施し、確認している。（洗浄が適切か）</t>
    </r>
    <rPh sb="0" eb="2">
      <t>セイサン</t>
    </rPh>
    <rPh sb="6" eb="8">
      <t>コウテイ</t>
    </rPh>
    <rPh sb="14" eb="16">
      <t>ケン</t>
    </rPh>
    <rPh sb="17" eb="20">
      <t>テイキテキ</t>
    </rPh>
    <rPh sb="21" eb="23">
      <t>ジッシ</t>
    </rPh>
    <rPh sb="25" eb="27">
      <t>カクニン</t>
    </rPh>
    <rPh sb="33" eb="35">
      <t>センジョウ</t>
    </rPh>
    <rPh sb="36" eb="38">
      <t>テキセツ</t>
    </rPh>
    <phoneticPr fontId="2"/>
  </si>
  <si>
    <t>中</t>
  </si>
  <si>
    <t>しやすい</t>
  </si>
  <si>
    <t>改善するための取り組み【改善計画】（自由記載）</t>
    <rPh sb="12" eb="14">
      <t>カイゼン</t>
    </rPh>
    <rPh sb="14" eb="16">
      <t>ケイカク</t>
    </rPh>
    <phoneticPr fontId="2"/>
  </si>
  <si>
    <t>担当部署</t>
    <rPh sb="0" eb="4">
      <t>タントウブショ</t>
    </rPh>
    <phoneticPr fontId="2"/>
  </si>
  <si>
    <t>予定期間</t>
    <rPh sb="0" eb="4">
      <t>ヨテイキ</t>
    </rPh>
    <phoneticPr fontId="2"/>
  </si>
  <si>
    <t>是正実施内容</t>
    <rPh sb="0" eb="2">
      <t>ゼセイ</t>
    </rPh>
    <rPh sb="2" eb="6">
      <t>ジッシナイヨウ</t>
    </rPh>
    <phoneticPr fontId="2"/>
  </si>
  <si>
    <t>適合</t>
  </si>
  <si>
    <t>予定期間</t>
    <phoneticPr fontId="2"/>
  </si>
  <si>
    <t>是正期間</t>
    <phoneticPr fontId="2"/>
  </si>
  <si>
    <r>
      <t xml:space="preserve">改善優先度
</t>
    </r>
    <r>
      <rPr>
        <sz val="10"/>
        <color theme="1"/>
        <rFont val="BIZ UDPゴシック"/>
        <family val="3"/>
        <charset val="128"/>
      </rPr>
      <t>（重要度×頻度）</t>
    </r>
    <phoneticPr fontId="2"/>
  </si>
  <si>
    <t>あまり</t>
  </si>
  <si>
    <r>
      <t xml:space="preserve">形骸化頻度
</t>
    </r>
    <r>
      <rPr>
        <sz val="10"/>
        <color theme="1"/>
        <rFont val="BIZ UDPゴシック"/>
        <family val="3"/>
        <charset val="128"/>
      </rPr>
      <t>（しやすい、ややしやすい、しにくい）</t>
    </r>
    <phoneticPr fontId="2"/>
  </si>
  <si>
    <r>
      <t xml:space="preserve">適合度
</t>
    </r>
    <r>
      <rPr>
        <sz val="10"/>
        <color theme="1"/>
        <rFont val="BIZ UDPゴシック"/>
        <family val="3"/>
        <charset val="128"/>
      </rPr>
      <t>（適合、不適合（一部）、不適合（すべて）、対象外）</t>
    </r>
    <rPh sb="0" eb="3">
      <t>テキゴウド</t>
    </rPh>
    <phoneticPr fontId="2"/>
  </si>
  <si>
    <r>
      <t xml:space="preserve">形骸化重要度
</t>
    </r>
    <r>
      <rPr>
        <sz val="10"/>
        <color theme="1"/>
        <rFont val="BIZ UDPゴシック"/>
        <family val="3"/>
        <charset val="128"/>
      </rPr>
      <t>(大きい、中程度、小さい）</t>
    </r>
    <rPh sb="13" eb="15">
      <t>テイド</t>
    </rPh>
    <phoneticPr fontId="2"/>
  </si>
  <si>
    <t>製造工程一覧図（フローダイアグラム）の作成</t>
    <rPh sb="0" eb="4">
      <t>セイゾウコウテイ</t>
    </rPh>
    <rPh sb="4" eb="6">
      <t>イチラン</t>
    </rPh>
    <rPh sb="6" eb="7">
      <t>ズ</t>
    </rPh>
    <rPh sb="19" eb="21">
      <t>サクセイ</t>
    </rPh>
    <phoneticPr fontId="2"/>
  </si>
  <si>
    <t>HACCPプランが適切に運用されているか定期的に確認を行っている。</t>
    <rPh sb="9" eb="11">
      <t>テキセツ</t>
    </rPh>
    <rPh sb="12" eb="14">
      <t>ウンヨウ</t>
    </rPh>
    <rPh sb="20" eb="23">
      <t>テイキテキ</t>
    </rPh>
    <rPh sb="24" eb="26">
      <t>カクニン</t>
    </rPh>
    <rPh sb="27" eb="28">
      <t>オコナ</t>
    </rPh>
    <phoneticPr fontId="2"/>
  </si>
  <si>
    <t>製品ごとにHACCPプランの是正措置および改善措置の効果を検証するための手順等を定め、その記録・報告を行い、保存している。</t>
    <rPh sb="0" eb="2">
      <t>セイヒン</t>
    </rPh>
    <rPh sb="14" eb="18">
      <t>ゼセイ</t>
    </rPh>
    <rPh sb="21" eb="25">
      <t>カイゼン</t>
    </rPh>
    <rPh sb="26" eb="28">
      <t>コウカ</t>
    </rPh>
    <rPh sb="29" eb="31">
      <t>ケンショウ</t>
    </rPh>
    <rPh sb="36" eb="38">
      <t>テジュン</t>
    </rPh>
    <rPh sb="38" eb="39">
      <t>ナド</t>
    </rPh>
    <rPh sb="40" eb="41">
      <t>サダ</t>
    </rPh>
    <phoneticPr fontId="2"/>
  </si>
  <si>
    <t>製品ごとに、是正措置および改善措置の効果を検証するための手順書等が定められている。
・是正措置および改善措置の効果を検証するための手順書等があるか
・全製品ごとにあるか（自社基準に基づき必要製品毎にあるか）</t>
    <phoneticPr fontId="2"/>
  </si>
  <si>
    <r>
      <t>製品</t>
    </r>
    <r>
      <rPr>
        <sz val="12"/>
        <color rgb="FFFF0000"/>
        <rFont val="BIZ UDPゴシック"/>
        <family val="3"/>
        <charset val="128"/>
      </rPr>
      <t>または生産ライン</t>
    </r>
    <r>
      <rPr>
        <sz val="12"/>
        <color theme="1"/>
        <rFont val="BIZ UDPゴシック"/>
        <family val="3"/>
        <charset val="128"/>
      </rPr>
      <t>ごとにHACCPプランを作成し、現場と合致していることを確認し、定期的に検証および見直しを行う。また、</t>
    </r>
    <rPh sb="0" eb="2">
      <t>セイヒン</t>
    </rPh>
    <rPh sb="5" eb="7">
      <t>セイサン</t>
    </rPh>
    <rPh sb="28" eb="30">
      <t>サクセイ</t>
    </rPh>
    <rPh sb="32" eb="34">
      <t>ゲンバ</t>
    </rPh>
    <rPh sb="35" eb="37">
      <t>ガッチ</t>
    </rPh>
    <rPh sb="44" eb="46">
      <t>カクニン</t>
    </rPh>
    <rPh sb="48" eb="51">
      <t>テイキテキ</t>
    </rPh>
    <rPh sb="52" eb="54">
      <t>ケンショウミナオオコナ</t>
    </rPh>
    <phoneticPr fontId="2"/>
  </si>
  <si>
    <t>原材料および製品等では、適切な封（密閉）および保管がなされて、生産ラインや使用器具において、計画生産やライン洗浄等により、交差汚染防止のための対策が講じられている。</t>
    <rPh sb="0" eb="3">
      <t>ゲンザイリョウ</t>
    </rPh>
    <rPh sb="6" eb="8">
      <t>セイヒン</t>
    </rPh>
    <rPh sb="8" eb="9">
      <t>トウ</t>
    </rPh>
    <rPh sb="12" eb="14">
      <t>テキセツ</t>
    </rPh>
    <rPh sb="15" eb="16">
      <t>フウ</t>
    </rPh>
    <rPh sb="17" eb="19">
      <t>ミッペイ</t>
    </rPh>
    <rPh sb="23" eb="25">
      <t>ホカン</t>
    </rPh>
    <rPh sb="61" eb="65">
      <t>コウサオセン</t>
    </rPh>
    <rPh sb="65" eb="67">
      <t>ボウシ</t>
    </rPh>
    <rPh sb="71" eb="73">
      <t>タイサク</t>
    </rPh>
    <rPh sb="74" eb="75">
      <t>コウ</t>
    </rPh>
    <phoneticPr fontId="2"/>
  </si>
  <si>
    <t>アレルゲン（特定原材料または特定原材料に準ずる原材料）を含む原材料または製品等が適切に管理されて取り扱いされている。</t>
    <rPh sb="6" eb="8">
      <t>トクテイ</t>
    </rPh>
    <rPh sb="8" eb="11">
      <t>ゲンザイリョウ</t>
    </rPh>
    <rPh sb="14" eb="19">
      <t>トク</t>
    </rPh>
    <rPh sb="20" eb="21">
      <t>ジュン</t>
    </rPh>
    <rPh sb="23" eb="26">
      <t>ゲンザイリョウ</t>
    </rPh>
    <rPh sb="28" eb="29">
      <t>フク</t>
    </rPh>
    <rPh sb="30" eb="33">
      <t>ゲンザイリョウ</t>
    </rPh>
    <rPh sb="36" eb="38">
      <t>セイヒン</t>
    </rPh>
    <rPh sb="38" eb="39">
      <t>トウ</t>
    </rPh>
    <rPh sb="40" eb="42">
      <t>テキセツ</t>
    </rPh>
    <rPh sb="43" eb="45">
      <t>カンリ</t>
    </rPh>
    <rPh sb="48" eb="49">
      <t>ト</t>
    </rPh>
    <rPh sb="50" eb="51">
      <t>アツカ</t>
    </rPh>
    <phoneticPr fontId="2"/>
  </si>
  <si>
    <t>生産ラインや工程のアレルゲン検査を定期的に実施し、洗浄等が適切に実施されているか確認している。</t>
    <rPh sb="0" eb="2">
      <t>セイサン</t>
    </rPh>
    <rPh sb="6" eb="8">
      <t>コウテイ</t>
    </rPh>
    <rPh sb="14" eb="16">
      <t>ケン</t>
    </rPh>
    <rPh sb="17" eb="20">
      <t>テイキテキ</t>
    </rPh>
    <rPh sb="21" eb="23">
      <t>ジッシ</t>
    </rPh>
    <rPh sb="25" eb="27">
      <t>センジョウ</t>
    </rPh>
    <rPh sb="27" eb="28">
      <t>トウ</t>
    </rPh>
    <rPh sb="29" eb="31">
      <t>テキセツ</t>
    </rPh>
    <rPh sb="32" eb="34">
      <t>ジッシ</t>
    </rPh>
    <rPh sb="40" eb="42">
      <t>カクニン</t>
    </rPh>
    <phoneticPr fontId="2"/>
  </si>
  <si>
    <t>倉庫や保管室等または必要に応じて各エリアの環境（温度、湿度）の基準を定め、測定し、記録をとり保管している。</t>
    <rPh sb="10" eb="12">
      <t>ヒツヨウ</t>
    </rPh>
    <rPh sb="13" eb="14">
      <t>オウ</t>
    </rPh>
    <rPh sb="16" eb="17">
      <t>カク</t>
    </rPh>
    <rPh sb="21" eb="23">
      <t>カンキョウ</t>
    </rPh>
    <rPh sb="24" eb="26">
      <t>オンド</t>
    </rPh>
    <rPh sb="27" eb="29">
      <t>シツド</t>
    </rPh>
    <rPh sb="31" eb="33">
      <t>キジュン</t>
    </rPh>
    <rPh sb="34" eb="35">
      <t>サダ</t>
    </rPh>
    <rPh sb="37" eb="39">
      <t>ソクテイ</t>
    </rPh>
    <rPh sb="41" eb="43">
      <t>キロク</t>
    </rPh>
    <rPh sb="46" eb="48">
      <t>ホカン</t>
    </rPh>
    <phoneticPr fontId="2"/>
  </si>
  <si>
    <t>製造区へは認められた関係者（得意先、取引先、業者）のみが入場する。（病気等や海外渡航の場合の入場規制が明確になっている。）</t>
    <rPh sb="0" eb="2">
      <t>セイゾウ</t>
    </rPh>
    <rPh sb="2" eb="3">
      <t>ク</t>
    </rPh>
    <rPh sb="5" eb="6">
      <t>ミト</t>
    </rPh>
    <rPh sb="10" eb="13">
      <t>カンケイシャ</t>
    </rPh>
    <rPh sb="14" eb="17">
      <t>トクイサキ</t>
    </rPh>
    <rPh sb="18" eb="21">
      <t>トリヒキサキ</t>
    </rPh>
    <rPh sb="22" eb="24">
      <t>ギョウシャ</t>
    </rPh>
    <rPh sb="28" eb="30">
      <t>ニュウジョウ</t>
    </rPh>
    <rPh sb="34" eb="36">
      <t>ビョウキ</t>
    </rPh>
    <rPh sb="36" eb="37">
      <t>トウ</t>
    </rPh>
    <rPh sb="38" eb="42">
      <t>カイ</t>
    </rPh>
    <rPh sb="43" eb="45">
      <t>バアイ</t>
    </rPh>
    <rPh sb="46" eb="48">
      <t>ニュウジョウ</t>
    </rPh>
    <rPh sb="48" eb="50">
      <t>キセイ</t>
    </rPh>
    <rPh sb="51" eb="53">
      <t>メイカク</t>
    </rPh>
    <phoneticPr fontId="2"/>
  </si>
  <si>
    <t>・敷地および建屋への無断侵入を防止するための管理方法が定められている。
・出入口の管理（施錠、受付、声掛け、記録等）が適切に実施されている。
・監視・巡回・従業員による気付きなど、侵入を抑止する仕組みがある。
・「立入制限」に関する表示やルールが設けられている。
・不審者発見時の基本的な対応方法が共有されている。</t>
    <phoneticPr fontId="2"/>
  </si>
  <si>
    <t>・製造区へ入場する関係者に対し、衛生管理や立入時の注意事項が周知されている。
・注意事項の伝達方法（掲示、書面配布、口頭説明、誓約書等）が定められている。
・製造区への入場について、日時・氏名・所属・目的等を確認できる記録方法がある。
・入場記録が適切に保管され、必要時に確認できる状態にある。</t>
    <phoneticPr fontId="2"/>
  </si>
  <si>
    <t>事務的
/現場</t>
    <rPh sb="0" eb="2">
      <t>ジム</t>
    </rPh>
    <rPh sb="2" eb="3">
      <t>テキ</t>
    </rPh>
    <rPh sb="5" eb="7">
      <t>ゲンバ</t>
    </rPh>
    <phoneticPr fontId="2"/>
  </si>
  <si>
    <t>A基準
/B基準/その他</t>
    <rPh sb="1" eb="3">
      <t>キジュン</t>
    </rPh>
    <rPh sb="6" eb="8">
      <t>キジュン</t>
    </rPh>
    <rPh sb="11" eb="12">
      <t>タ</t>
    </rPh>
    <phoneticPr fontId="2"/>
  </si>
  <si>
    <t>・製造区へ入場できる対象者の範囲が明確に定められている。
・入場可否の判断方法（事前承認、受付確認等）が定められている。
・発熱・感染症症状・体調不良等がある場合の入場制限基準が示されている。
・海外渡航歴等に関する入場制限の考え方が定められている。
・入場制限が実際に運用されていることを確認できる。</t>
    <phoneticPr fontId="2"/>
  </si>
  <si>
    <t>・倉庫、保管室等および必要に応じた各エリアについて、温度・湿度等の管理基準が定められている。
・管理基準に基づき、定期的な測定および記録が行われている。
・基準逸脱時の対応方法が定められている。
・測定記録が適切に保管され、必要時に確認できる状態にある。</t>
    <phoneticPr fontId="2"/>
  </si>
  <si>
    <t>・原材料および製品が適切に密閉され、区分管理または識別管理がなされている。
・保管場所や表示等により、混在や誤使用を防止する仕組みがある。
・生産計画や製造順序の管理により、交差汚染リスクを低減する運用がなされている。
・生産ラインおよび器具の洗浄方法が定められ、必要に応じて記録されている。
・交差汚染防止対策が実際に運用されていることを確認できる。</t>
    <rPh sb="111" eb="113">
      <t>セイサン</t>
    </rPh>
    <phoneticPr fontId="2"/>
  </si>
  <si>
    <t>・生産ラインや工程におけるアレルゲン管理の確認方法が定められている。
・アレルゲン検査が一定の頻度で実施されている。
・検査結果が確認・記録されている。
・検査結果に基づき、洗浄の有効性が評価されている。
・異常または基準逸脱時の対応方法が定められている。</t>
    <phoneticPr fontId="2"/>
  </si>
  <si>
    <t>・アレルゲン含有原材料および製品の識別方法が明確にされている。
・保管場所や区分管理の方法が定められている。
・取扱い時の混在・誤使用防止のためのルールがある。
・実際の保管・取扱い状況が、定められた方法に沿っていることを確認できる。</t>
    <phoneticPr fontId="2"/>
  </si>
  <si>
    <t>・保管期間または賞味期限を変更する際の判断方法が定められている。
・変更は、保存試験、理化学試験、微生物試験、文献データ等の科学的根拠に基づき行われている。
・設定または変更の根拠資料が保管されている。
・変更に関する判断内容が記録として確認できる。</t>
    <phoneticPr fontId="2"/>
  </si>
  <si>
    <t>変更管理を適切に実施し、製品に変更が生じる場合には、事前に影響評価を行う。評価の結果、問題がないことを確認したうえで承認し、生産へ移行する。また、評価内容および承認記録は文書として保存する。</t>
    <rPh sb="0" eb="2">
      <t>ヘンコウ</t>
    </rPh>
    <rPh sb="2" eb="4">
      <t>カンリ</t>
    </rPh>
    <rPh sb="5" eb="7">
      <t>テキセツ</t>
    </rPh>
    <rPh sb="8" eb="10">
      <t>ジッシ</t>
    </rPh>
    <rPh sb="12" eb="14">
      <t>セイヒン</t>
    </rPh>
    <rPh sb="15" eb="17">
      <t>ヘンコウ</t>
    </rPh>
    <rPh sb="18" eb="19">
      <t>ショウ</t>
    </rPh>
    <rPh sb="21" eb="23">
      <t>バアイ</t>
    </rPh>
    <rPh sb="26" eb="28">
      <t>ジゼン</t>
    </rPh>
    <rPh sb="29" eb="31">
      <t>エイキョウ</t>
    </rPh>
    <rPh sb="31" eb="33">
      <t>ヒョウカ</t>
    </rPh>
    <rPh sb="34" eb="35">
      <t>オコナ</t>
    </rPh>
    <rPh sb="37" eb="39">
      <t>ヒョウカ</t>
    </rPh>
    <rPh sb="40" eb="42">
      <t>ケッカ</t>
    </rPh>
    <rPh sb="43" eb="45">
      <t>モンダイ</t>
    </rPh>
    <rPh sb="51" eb="53">
      <t>カクニン</t>
    </rPh>
    <rPh sb="58" eb="60">
      <t>ショウニン</t>
    </rPh>
    <rPh sb="62" eb="64">
      <t>セイサン</t>
    </rPh>
    <rPh sb="65" eb="67">
      <t>イコウ</t>
    </rPh>
    <rPh sb="73" eb="75">
      <t>ヒョウカ</t>
    </rPh>
    <rPh sb="75" eb="77">
      <t>ナイヨウ</t>
    </rPh>
    <rPh sb="80" eb="82">
      <t>ショウニン</t>
    </rPh>
    <rPh sb="82" eb="84">
      <t>キロク</t>
    </rPh>
    <rPh sb="85" eb="87">
      <t>ブンショ</t>
    </rPh>
    <rPh sb="90" eb="92">
      <t>ホゾン</t>
    </rPh>
    <phoneticPr fontId="2"/>
  </si>
  <si>
    <t>・製品変更を管理する仕組みが定められている。
・変更前に、品質・安全性等への影響評価が実施されている。
・評価結果を確認したうえで承認し、生産へ移行する運用となっている。
・変更内容、評価内容および承認記録が文書として保管され、確認できる状態にある。</t>
    <phoneticPr fontId="2"/>
  </si>
  <si>
    <t>・製品ごとにロットまたはバッチ管理が行われている。
・使用原材料、製造日時、製造数量、工程記録等が記録されている。
・原材料の受入から製造、出荷先まで追跡できる体制となっている。
・製造に関する記録類が整理・保管され、必要時に確認できる状態にある。</t>
    <phoneticPr fontId="2"/>
  </si>
  <si>
    <t>原材料に関する必要な情報を入手するとともに、ロットごとの試験成績書を確認している。また、各ロットについて受入から使用・出荷まで追跡可能なトレーサビリティ体制を確立している。</t>
    <rPh sb="0" eb="3">
      <t>ゲンザイリョウ</t>
    </rPh>
    <rPh sb="4" eb="5">
      <t>カン</t>
    </rPh>
    <rPh sb="7" eb="9">
      <t>ヒツヨウ</t>
    </rPh>
    <rPh sb="10" eb="12">
      <t>ジョウホウ</t>
    </rPh>
    <rPh sb="13" eb="15">
      <t>ニュウシュ</t>
    </rPh>
    <rPh sb="28" eb="30">
      <t>シケン</t>
    </rPh>
    <rPh sb="30" eb="33">
      <t>セイセキショ</t>
    </rPh>
    <rPh sb="34" eb="36">
      <t>カクニン</t>
    </rPh>
    <rPh sb="44" eb="45">
      <t>カク</t>
    </rPh>
    <rPh sb="52" eb="54">
      <t>ウケイレ</t>
    </rPh>
    <rPh sb="56" eb="58">
      <t>シヨウ</t>
    </rPh>
    <rPh sb="59" eb="61">
      <t>シュッカ</t>
    </rPh>
    <rPh sb="63" eb="65">
      <t>ツイセキ</t>
    </rPh>
    <rPh sb="65" eb="67">
      <t>カノウ</t>
    </rPh>
    <rPh sb="76" eb="78">
      <t>タイセイ</t>
    </rPh>
    <rPh sb="79" eb="81">
      <t>カクリツシヨウシュッカツイセキカノウタイセイカクリツ</t>
    </rPh>
    <phoneticPr fontId="2"/>
  </si>
  <si>
    <t>・原材料について、製造者情報、原産地、ロット番号等の必要情報を入手している。
・各ロットの試験成績書を確認し、受入可否を判断している。
・原材料ロットごとに、受入、保管、使用、製品への使用履歴が記録されている。
・原材料ロットから使用製品および出荷先まで追跡できる体制となっている。
・関連記録が整理・保管され、必要時に確認できる状態にある。</t>
    <phoneticPr fontId="2"/>
  </si>
  <si>
    <t>原材料ごとに受入基準（規格、判定方法等）が明確に定められ、その基準に基づき受入判定が実施されている。</t>
    <rPh sb="0" eb="3">
      <t>ゲンザイリョウ</t>
    </rPh>
    <rPh sb="6" eb="8">
      <t>ウケイレ</t>
    </rPh>
    <rPh sb="8" eb="10">
      <t>キジュン</t>
    </rPh>
    <rPh sb="11" eb="13">
      <t>キカク</t>
    </rPh>
    <rPh sb="14" eb="16">
      <t>ハンテイ</t>
    </rPh>
    <rPh sb="16" eb="19">
      <t>ホウホウナド</t>
    </rPh>
    <rPh sb="21" eb="23">
      <t>メイカク</t>
    </rPh>
    <rPh sb="24" eb="25">
      <t>サダ</t>
    </rPh>
    <rPh sb="31" eb="33">
      <t>キジュン</t>
    </rPh>
    <rPh sb="34" eb="35">
      <t>モト</t>
    </rPh>
    <rPh sb="37" eb="39">
      <t>ウケイレ</t>
    </rPh>
    <rPh sb="39" eb="41">
      <t>ハンテイ</t>
    </rPh>
    <rPh sb="42" eb="44">
      <t>ジッシ</t>
    </rPh>
    <phoneticPr fontId="2"/>
  </si>
  <si>
    <t>・原材料ごとに、品質規格および判定方法が明確に定められている。
・受入時に、規格（成分値、外観、表示、数量、異物混入の有無等）に基づく確認が行われている。
・確認結果に基づき、受入可否の判定が実施されている。
・判定結果が記録され、確認できる状態にある。</t>
    <phoneticPr fontId="2"/>
  </si>
  <si>
    <t>全従業員を対象に、衛生管理（HACCPおよび一般衛生管理を含む）に関する教育訓練を定期的に実施している。また、実施内容および受講状況の記録を作成し、適切に保管している。</t>
    <rPh sb="0" eb="1">
      <t>ゼン</t>
    </rPh>
    <rPh sb="1" eb="4">
      <t>ジュウギョウイン</t>
    </rPh>
    <rPh sb="5" eb="7">
      <t>タイショウ</t>
    </rPh>
    <rPh sb="9" eb="11">
      <t>エイセイ</t>
    </rPh>
    <rPh sb="11" eb="13">
      <t>カンリ</t>
    </rPh>
    <rPh sb="22" eb="24">
      <t>イッパン</t>
    </rPh>
    <rPh sb="24" eb="26">
      <t>エイセイ</t>
    </rPh>
    <rPh sb="26" eb="28">
      <t>カンリ</t>
    </rPh>
    <rPh sb="29" eb="30">
      <t>フク</t>
    </rPh>
    <rPh sb="33" eb="34">
      <t>カン</t>
    </rPh>
    <rPh sb="36" eb="38">
      <t>キョウイク</t>
    </rPh>
    <rPh sb="38" eb="40">
      <t>クンレン</t>
    </rPh>
    <rPh sb="41" eb="44">
      <t>テイキテキ</t>
    </rPh>
    <rPh sb="45" eb="47">
      <t>ジッシ</t>
    </rPh>
    <rPh sb="55" eb="57">
      <t>ジッシ</t>
    </rPh>
    <rPh sb="57" eb="59">
      <t>ナイヨウ</t>
    </rPh>
    <rPh sb="62" eb="64">
      <t>ジュコウ</t>
    </rPh>
    <rPh sb="64" eb="66">
      <t>ジョウキョウ</t>
    </rPh>
    <rPh sb="67" eb="69">
      <t>キロク</t>
    </rPh>
    <rPh sb="70" eb="72">
      <t>サクセイ</t>
    </rPh>
    <rPh sb="74" eb="76">
      <t>テキセツ</t>
    </rPh>
    <rPh sb="77" eb="79">
      <t>ホカンテイキテキジッシキロクトウホカン</t>
    </rPh>
    <phoneticPr fontId="2"/>
  </si>
  <si>
    <t>・HACCPおよび一般衛生管理に関する教育訓練の計画が定められている。
・全従業員を対象とした教育訓練が一定の頻度で実施されている。
・教育の実施日、内容、受講者等が記録されている。
・教育記録が保管され、必要時に確認できる状態にある。</t>
    <phoneticPr fontId="2"/>
  </si>
  <si>
    <t>製品回収を想定した回収訓練を定期的に実施している。また、訓練結果を記録し、課題が抽出された場合には改善措置を講じている。</t>
    <rPh sb="0" eb="2">
      <t>セイヒン</t>
    </rPh>
    <rPh sb="2" eb="4">
      <t>カイシュウ</t>
    </rPh>
    <rPh sb="5" eb="7">
      <t>ソウテイ</t>
    </rPh>
    <rPh sb="9" eb="11">
      <t>カイシュウ</t>
    </rPh>
    <rPh sb="11" eb="13">
      <t>クンレン</t>
    </rPh>
    <rPh sb="14" eb="17">
      <t>テイキテキ</t>
    </rPh>
    <rPh sb="18" eb="20">
      <t>ジッシ</t>
    </rPh>
    <rPh sb="28" eb="30">
      <t>クンレン</t>
    </rPh>
    <rPh sb="30" eb="32">
      <t>ケッカ</t>
    </rPh>
    <rPh sb="33" eb="35">
      <t>キロク</t>
    </rPh>
    <rPh sb="37" eb="39">
      <t>カダイ</t>
    </rPh>
    <rPh sb="40" eb="42">
      <t>チュウシュツ</t>
    </rPh>
    <rPh sb="45" eb="47">
      <t>バアイ</t>
    </rPh>
    <rPh sb="49" eb="51">
      <t>カイゼン</t>
    </rPh>
    <rPh sb="51" eb="53">
      <t>ソチ</t>
    </rPh>
    <rPh sb="54" eb="55">
      <t>コウ</t>
    </rPh>
    <phoneticPr fontId="2"/>
  </si>
  <si>
    <t>・回収手順の有効性を確認するための回収訓練が一定の頻度で実施されている。
・訓練の実施内容および結果が記録されている。
・訓練結果の評価が行われ、課題が抽出されている。
・抽出された課題に対し、必要な改善措置が実施されている。</t>
    <phoneticPr fontId="2"/>
  </si>
  <si>
    <t>回収対象ロットの廃棄について、手順書に基づき適切に実施している。また、廃棄記録を作成し、数量および処理方法が確認できる状態で管理している。</t>
    <rPh sb="0" eb="2">
      <t>カイシュウ</t>
    </rPh>
    <rPh sb="2" eb="4">
      <t>タイショウ</t>
    </rPh>
    <rPh sb="8" eb="10">
      <t>ハイキ</t>
    </rPh>
    <rPh sb="15" eb="17">
      <t>テジュン</t>
    </rPh>
    <rPh sb="17" eb="18">
      <t>ショ</t>
    </rPh>
    <rPh sb="19" eb="20">
      <t>モト</t>
    </rPh>
    <rPh sb="22" eb="24">
      <t>テキセツ</t>
    </rPh>
    <rPh sb="25" eb="27">
      <t>ジッシ</t>
    </rPh>
    <rPh sb="35" eb="37">
      <t>ハイキ</t>
    </rPh>
    <rPh sb="37" eb="39">
      <t>キロク</t>
    </rPh>
    <rPh sb="40" eb="42">
      <t>サクセイ</t>
    </rPh>
    <rPh sb="44" eb="46">
      <t>スウリョウ</t>
    </rPh>
    <rPh sb="49" eb="51">
      <t>ショリ</t>
    </rPh>
    <rPh sb="51" eb="53">
      <t>ホウホウ</t>
    </rPh>
    <rPh sb="54" eb="56">
      <t>カクニン</t>
    </rPh>
    <rPh sb="59" eb="61">
      <t>ジョウタイ</t>
    </rPh>
    <rPh sb="62" eb="64">
      <t>カンリ</t>
    </rPh>
    <phoneticPr fontId="2"/>
  </si>
  <si>
    <t>・回収対象ロットの廃棄方法および管理方法が定められている。
・誤使用や再流通を防止する措置を講じたうえで廃棄している。
・廃棄数量および処理方法が記録されている。
・廃棄記録が保管され、必要時に確認できる状態にある。</t>
    <phoneticPr fontId="2"/>
  </si>
  <si>
    <t>回収対象ロット等の製品について、出荷先を速やかに特定できる体制を整備している。また、関係先へ迅速に連絡できる体制を確立している。</t>
    <rPh sb="0" eb="2">
      <t>カイシュウ</t>
    </rPh>
    <rPh sb="2" eb="4">
      <t>タイショウ</t>
    </rPh>
    <rPh sb="7" eb="8">
      <t>トウ</t>
    </rPh>
    <rPh sb="9" eb="11">
      <t>セイヒン</t>
    </rPh>
    <rPh sb="16" eb="18">
      <t>シュッカ</t>
    </rPh>
    <rPh sb="18" eb="19">
      <t>サキ</t>
    </rPh>
    <rPh sb="20" eb="21">
      <t>スミ</t>
    </rPh>
    <rPh sb="24" eb="26">
      <t>トクテイ</t>
    </rPh>
    <rPh sb="29" eb="31">
      <t>タイセイ</t>
    </rPh>
    <rPh sb="32" eb="34">
      <t>セイビ</t>
    </rPh>
    <rPh sb="42" eb="44">
      <t>カンケイ</t>
    </rPh>
    <rPh sb="44" eb="45">
      <t>サキ</t>
    </rPh>
    <rPh sb="46" eb="48">
      <t>ジンソク</t>
    </rPh>
    <rPh sb="49" eb="51">
      <t>レンラク</t>
    </rPh>
    <rPh sb="54" eb="56">
      <t>タイセイ</t>
    </rPh>
    <rPh sb="57" eb="59">
      <t>カクリツ</t>
    </rPh>
    <phoneticPr fontId="2"/>
  </si>
  <si>
    <t>・回収対象ロットを識別・特定できる仕組みがある。
・出荷記録に基づき、出荷先を速やかに確認できる体制となっている。
・関係先への連絡方法および連絡先情報が整理されている。
・必要時に迅速に連絡を実施できる運用となっている。</t>
    <phoneticPr fontId="2"/>
  </si>
  <si>
    <t>緊急時における回収および廃棄に関する手順書を定めている。当該手順書には、最寄りの保健所（薬務課）および出荷先への報告・相談手順を含めている。</t>
    <rPh sb="0" eb="3">
      <t>キンキュウジ</t>
    </rPh>
    <rPh sb="7" eb="9">
      <t>カイシュウ</t>
    </rPh>
    <rPh sb="12" eb="14">
      <t>ハイキ</t>
    </rPh>
    <rPh sb="15" eb="16">
      <t>カン</t>
    </rPh>
    <rPh sb="18" eb="20">
      <t>テジュン</t>
    </rPh>
    <rPh sb="20" eb="21">
      <t>ショ</t>
    </rPh>
    <rPh sb="22" eb="23">
      <t>サダ</t>
    </rPh>
    <rPh sb="28" eb="30">
      <t>トウガイ</t>
    </rPh>
    <rPh sb="30" eb="32">
      <t>テジュン</t>
    </rPh>
    <rPh sb="32" eb="33">
      <t>ショ</t>
    </rPh>
    <rPh sb="36" eb="38">
      <t>モヨ</t>
    </rPh>
    <rPh sb="40" eb="43">
      <t>ホケンジョ</t>
    </rPh>
    <rPh sb="44" eb="47">
      <t>ヤクムカ</t>
    </rPh>
    <rPh sb="51" eb="53">
      <t>シュッカ</t>
    </rPh>
    <rPh sb="53" eb="54">
      <t>サキ</t>
    </rPh>
    <rPh sb="56" eb="58">
      <t>ホウコク</t>
    </rPh>
    <rPh sb="59" eb="61">
      <t>ソウダン</t>
    </rPh>
    <rPh sb="61" eb="63">
      <t>テジュン</t>
    </rPh>
    <rPh sb="64" eb="65">
      <t>フク</t>
    </rPh>
    <phoneticPr fontId="2"/>
  </si>
  <si>
    <t>・緊急時における回収および廃棄の対応方法が定められている。
・最寄りの保健所（薬務課）への報告・相談手順が明確にされている。
・出荷先への報告・連絡手順が定められている。
・報告・連絡の判断基準、責任者および対応フローが明確にされている。</t>
    <phoneticPr fontId="2"/>
  </si>
  <si>
    <t>健康被害情報および衛生に関する社内外の異常情報を収集する体制を構築している。また、情報の入手方法、報告経路および対応手順を定めている。</t>
    <rPh sb="0" eb="2">
      <t>ケンコウ</t>
    </rPh>
    <rPh sb="2" eb="4">
      <t>ヒガイ</t>
    </rPh>
    <rPh sb="4" eb="6">
      <t>ジョウホウ</t>
    </rPh>
    <rPh sb="9" eb="11">
      <t>エイセイ</t>
    </rPh>
    <rPh sb="12" eb="13">
      <t>カン</t>
    </rPh>
    <rPh sb="15" eb="18">
      <t>シャナイガイ</t>
    </rPh>
    <rPh sb="19" eb="21">
      <t>イジョウ</t>
    </rPh>
    <rPh sb="21" eb="23">
      <t>ジョウホウ</t>
    </rPh>
    <rPh sb="24" eb="26">
      <t>シュウシュウ</t>
    </rPh>
    <rPh sb="28" eb="30">
      <t>タイセイ</t>
    </rPh>
    <rPh sb="31" eb="33">
      <t>コウチク</t>
    </rPh>
    <rPh sb="41" eb="43">
      <t>ジョウホウ</t>
    </rPh>
    <rPh sb="44" eb="46">
      <t>ニュウシュ</t>
    </rPh>
    <rPh sb="46" eb="48">
      <t>ホウホウ</t>
    </rPh>
    <rPh sb="49" eb="51">
      <t>ホウコク</t>
    </rPh>
    <rPh sb="51" eb="53">
      <t>ケイロ</t>
    </rPh>
    <rPh sb="56" eb="58">
      <t>タイオウ</t>
    </rPh>
    <rPh sb="58" eb="60">
      <t>テジュン</t>
    </rPh>
    <rPh sb="61" eb="62">
      <t>サダ</t>
    </rPh>
    <phoneticPr fontId="2"/>
  </si>
  <si>
    <t>・健康被害情報および衛生に関する社内外の異常情報を収集する仕組みがある。
・情報の入手方法が明確にされている。
・社内の報告経路および責任者が定められている。
・情報入手後の対応手順が明確にされている。
・関連記録が作成され、確認できる状態にある。</t>
    <phoneticPr fontId="2"/>
  </si>
  <si>
    <t>ロットごと、バッチごと、または工程管理単位ごとに採取した製品等を適切に保存している。</t>
    <phoneticPr fontId="2"/>
  </si>
  <si>
    <t>・ロット、バッチまたは工程管理単位ごとに保存サンプルを採取している。
・保存方法（保存条件、保存期間、保管場所等）が定められている。
・保存サンプルが識別可能な状態で保管されている。
・保存状況および管理記録が確認できる状態にある。</t>
    <phoneticPr fontId="2"/>
  </si>
  <si>
    <t>全従業員に対し、定期的に検便を実施している。また、実施記録を作成し、結果の確認および必要に応じた対応を適切に行っている。</t>
    <rPh sb="0" eb="1">
      <t>ゼン</t>
    </rPh>
    <rPh sb="1" eb="4">
      <t>ジュウギョウイン</t>
    </rPh>
    <rPh sb="5" eb="6">
      <t>タイ</t>
    </rPh>
    <rPh sb="8" eb="11">
      <t>テイキテキ</t>
    </rPh>
    <rPh sb="12" eb="14">
      <t>ケンベン</t>
    </rPh>
    <rPh sb="15" eb="17">
      <t>ジッシ</t>
    </rPh>
    <rPh sb="25" eb="27">
      <t>ジッシ</t>
    </rPh>
    <rPh sb="27" eb="29">
      <t>キロク</t>
    </rPh>
    <rPh sb="30" eb="32">
      <t>サクセイ</t>
    </rPh>
    <rPh sb="34" eb="36">
      <t>ケッカ</t>
    </rPh>
    <rPh sb="37" eb="39">
      <t>カクニン</t>
    </rPh>
    <rPh sb="42" eb="44">
      <t>ヒツヨウ</t>
    </rPh>
    <rPh sb="45" eb="46">
      <t>オウ</t>
    </rPh>
    <rPh sb="48" eb="50">
      <t>タイオウ</t>
    </rPh>
    <rPh sb="51" eb="53">
      <t>テキセツ</t>
    </rPh>
    <rPh sb="54" eb="55">
      <t>オコナ</t>
    </rPh>
    <phoneticPr fontId="2"/>
  </si>
  <si>
    <t>・従業員を対象とした検便の実施方法および頻度が定められている。
・定められた頻度で検便が実施されている。
・実施結果が記録されている。
・検査結果の確認が行われている。
・陽性者または異常結果があった場合の対応方法が定められ、適切に対応されている。</t>
    <phoneticPr fontId="2"/>
  </si>
  <si>
    <t>従業員が所定の更衣場所を使用して着替えを行う運用となっており、喫煙および飲食についても指定場所を定めて管理している。必要に応じてルールの周知や確認が行われている。</t>
    <rPh sb="0" eb="3">
      <t>ジュウギョウイン</t>
    </rPh>
    <rPh sb="4" eb="6">
      <t>ショテイ</t>
    </rPh>
    <rPh sb="7" eb="9">
      <t>コウイ</t>
    </rPh>
    <rPh sb="9" eb="11">
      <t>バショ</t>
    </rPh>
    <rPh sb="12" eb="14">
      <t>シヨウ</t>
    </rPh>
    <rPh sb="16" eb="18">
      <t>キガ</t>
    </rPh>
    <rPh sb="20" eb="21">
      <t>オコナ</t>
    </rPh>
    <rPh sb="22" eb="24">
      <t>ウンヨウ</t>
    </rPh>
    <rPh sb="31" eb="33">
      <t>キツエン</t>
    </rPh>
    <rPh sb="36" eb="38">
      <t>インショク</t>
    </rPh>
    <rPh sb="43" eb="45">
      <t>シテイ</t>
    </rPh>
    <rPh sb="45" eb="47">
      <t>バショ</t>
    </rPh>
    <rPh sb="48" eb="49">
      <t>サダ</t>
    </rPh>
    <rPh sb="51" eb="53">
      <t>カンリ</t>
    </rPh>
    <rPh sb="58" eb="60">
      <t>ヒツヨウ</t>
    </rPh>
    <rPh sb="61" eb="62">
      <t>オウ</t>
    </rPh>
    <rPh sb="68" eb="70">
      <t>シュウチ</t>
    </rPh>
    <rPh sb="71" eb="73">
      <t>カクニン</t>
    </rPh>
    <rPh sb="74" eb="75">
      <t>オコナ</t>
    </rPh>
    <phoneticPr fontId="2"/>
  </si>
  <si>
    <t>・従業員が使用する更衣場所が定められている。
・従業員は原則として所定の更衣場所で着替えを行う運用となっている。
・喫煙および飲食について、実施可能な場所が定められている。</t>
    <phoneticPr fontId="2"/>
  </si>
  <si>
    <t>製造区へ入場する従業員に対する持込品（装飾品等）の管理ルールを定めている。また、当該ルールを周知し、遵守状況を管理している。</t>
    <rPh sb="0" eb="2">
      <t>セイゾウ</t>
    </rPh>
    <rPh sb="2" eb="3">
      <t>ク</t>
    </rPh>
    <rPh sb="4" eb="6">
      <t>ニュウジョウ</t>
    </rPh>
    <rPh sb="8" eb="11">
      <t>ジュウギョウイン</t>
    </rPh>
    <rPh sb="12" eb="13">
      <t>タイ</t>
    </rPh>
    <rPh sb="15" eb="17">
      <t>モチコミ</t>
    </rPh>
    <rPh sb="17" eb="18">
      <t>ヒン</t>
    </rPh>
    <rPh sb="19" eb="23">
      <t>ソウショクヒンナド</t>
    </rPh>
    <rPh sb="25" eb="27">
      <t>カンリ</t>
    </rPh>
    <rPh sb="31" eb="32">
      <t>サダ</t>
    </rPh>
    <rPh sb="40" eb="42">
      <t>トウガイ</t>
    </rPh>
    <rPh sb="46" eb="48">
      <t>シュウチ</t>
    </rPh>
    <rPh sb="50" eb="52">
      <t>ジュンシュ</t>
    </rPh>
    <rPh sb="52" eb="54">
      <t>ジョウキョウ</t>
    </rPh>
    <rPh sb="55" eb="57">
      <t>カンリ</t>
    </rPh>
    <phoneticPr fontId="2"/>
  </si>
  <si>
    <t>・製造区へ持ち込み可能な物品および持ち込み禁止物品の区分が定められている。
・装飾品等の取扱い（着用禁止・条件付き可など）が明確にされている。
・当該ルールが文書、掲示、教育等により従業員へ周知されている。
・入場時確認や巡回確認など、遵守状況を確認する仕組みが設けられている。</t>
    <phoneticPr fontId="2"/>
  </si>
  <si>
    <t>製造区に入場する従業員について、手指に負傷がないかを確認し、負傷がある場合には適切な対応を行っている。</t>
    <rPh sb="0" eb="2">
      <t>セイゾウ</t>
    </rPh>
    <rPh sb="2" eb="3">
      <t>ク</t>
    </rPh>
    <rPh sb="4" eb="6">
      <t>ニュウジョウ</t>
    </rPh>
    <rPh sb="8" eb="11">
      <t>ジュウギョウイン</t>
    </rPh>
    <rPh sb="16" eb="17">
      <t>テ</t>
    </rPh>
    <rPh sb="17" eb="18">
      <t>ユビ</t>
    </rPh>
    <rPh sb="19" eb="21">
      <t>フショウ</t>
    </rPh>
    <rPh sb="26" eb="28">
      <t>カクニン</t>
    </rPh>
    <rPh sb="30" eb="32">
      <t>フショウ</t>
    </rPh>
    <rPh sb="35" eb="37">
      <t>バアイ</t>
    </rPh>
    <rPh sb="39" eb="41">
      <t>テキセツ</t>
    </rPh>
    <rPh sb="42" eb="44">
      <t>タイオウ</t>
    </rPh>
    <rPh sb="45" eb="46">
      <t>オコナ</t>
    </rPh>
    <phoneticPr fontId="2"/>
  </si>
  <si>
    <t>・製造区入場前に、手指の負傷の有無を確認する運用が定められている。
・確認方法（自己申告、目視確認等）が明確にされている。
・負傷がある場合の対応方法（防水絆創膏の使用、手袋着用、工程変更、入場制限等）が定められている。
・対応内容はリスクに応じて判断される仕組みとなっている。</t>
    <phoneticPr fontId="2"/>
  </si>
  <si>
    <t>従業員の製造区入場時における手洗いの実施状況および清潔な作業着・作業靴の着用状況を確認している。また、その確認結果を記録している。</t>
    <rPh sb="0" eb="3">
      <t>ジュウギョウイン</t>
    </rPh>
    <rPh sb="4" eb="6">
      <t>セイゾウ</t>
    </rPh>
    <rPh sb="6" eb="7">
      <t>ク</t>
    </rPh>
    <rPh sb="7" eb="9">
      <t>ニュウジョウ</t>
    </rPh>
    <rPh sb="9" eb="10">
      <t>ジ</t>
    </rPh>
    <rPh sb="14" eb="16">
      <t>テアラ</t>
    </rPh>
    <rPh sb="18" eb="20">
      <t>ジッシ</t>
    </rPh>
    <rPh sb="20" eb="22">
      <t>ジョウキョウ</t>
    </rPh>
    <rPh sb="25" eb="27">
      <t>セイケツ</t>
    </rPh>
    <rPh sb="28" eb="31">
      <t>サギョウギ</t>
    </rPh>
    <rPh sb="32" eb="34">
      <t>サギョウ</t>
    </rPh>
    <rPh sb="34" eb="35">
      <t>クツ</t>
    </rPh>
    <rPh sb="36" eb="38">
      <t>チャクヨウ</t>
    </rPh>
    <rPh sb="38" eb="40">
      <t>ジョウキョウ</t>
    </rPh>
    <rPh sb="41" eb="43">
      <t>カクニン</t>
    </rPh>
    <rPh sb="53" eb="55">
      <t>カクニン</t>
    </rPh>
    <rPh sb="55" eb="57">
      <t>ケッカ</t>
    </rPh>
    <rPh sb="58" eb="60">
      <t>キロク</t>
    </rPh>
    <phoneticPr fontId="2"/>
  </si>
  <si>
    <t>従業員が製造区に入場する際の衛生手順（手洗い、適切な服装、粘着ローラーの実施等）を定め、掲示している。また、当該手順に従い、十分な手洗いおよび手指消毒を行い、粘着ローラーを実施している。</t>
    <rPh sb="0" eb="3">
      <t>ジュウギョウイン</t>
    </rPh>
    <rPh sb="4" eb="6">
      <t>セイゾウ</t>
    </rPh>
    <rPh sb="6" eb="7">
      <t>ク</t>
    </rPh>
    <rPh sb="8" eb="10">
      <t>ニュウジョウ</t>
    </rPh>
    <rPh sb="12" eb="13">
      <t>サイ</t>
    </rPh>
    <rPh sb="14" eb="16">
      <t>エイセイ</t>
    </rPh>
    <rPh sb="16" eb="18">
      <t>テジュン</t>
    </rPh>
    <rPh sb="19" eb="21">
      <t>テアラ</t>
    </rPh>
    <rPh sb="23" eb="25">
      <t>テキセツ</t>
    </rPh>
    <rPh sb="26" eb="28">
      <t>フクソウ</t>
    </rPh>
    <rPh sb="29" eb="31">
      <t>ネンチャク</t>
    </rPh>
    <rPh sb="36" eb="38">
      <t>ジッシ</t>
    </rPh>
    <rPh sb="38" eb="39">
      <t>トウ</t>
    </rPh>
    <rPh sb="41" eb="42">
      <t>サダ</t>
    </rPh>
    <rPh sb="44" eb="46">
      <t>ケイジ</t>
    </rPh>
    <rPh sb="54" eb="56">
      <t>トウガイ</t>
    </rPh>
    <rPh sb="56" eb="58">
      <t>テジュン</t>
    </rPh>
    <rPh sb="59" eb="60">
      <t>シタガ</t>
    </rPh>
    <rPh sb="62" eb="64">
      <t>ジュウブン</t>
    </rPh>
    <rPh sb="65" eb="67">
      <t>テアラ</t>
    </rPh>
    <rPh sb="71" eb="72">
      <t>テ</t>
    </rPh>
    <rPh sb="72" eb="73">
      <t>ユビ</t>
    </rPh>
    <rPh sb="73" eb="75">
      <t>ショウドク</t>
    </rPh>
    <rPh sb="76" eb="77">
      <t>オコナ</t>
    </rPh>
    <rPh sb="79" eb="81">
      <t>ネンチャク</t>
    </rPh>
    <rPh sb="86" eb="88">
      <t>ジッシ</t>
    </rPh>
    <phoneticPr fontId="2"/>
  </si>
  <si>
    <t>・製造区入場時の衛生手順（手洗い、手指消毒、作業着着用、粘着ローラーの使用等）が定められている。
・衛生手順が従業員に分かりやすい形で掲示または周知されている。
・入場時に手洗い・手指消毒を行う運用が定められている。
・粘着ローラーの使用方法と実施タイミングが明確にされている。
・手順の遵守状況を確認する仕組みが設けられている。</t>
    <phoneticPr fontId="2"/>
  </si>
  <si>
    <t>全従業員の服装、頭髪、爪などの衛生状態を確認している。</t>
    <rPh sb="0" eb="1">
      <t>ゼン</t>
    </rPh>
    <rPh sb="1" eb="4">
      <t>ジュウギョウイン</t>
    </rPh>
    <rPh sb="5" eb="7">
      <t>フクソウ</t>
    </rPh>
    <rPh sb="8" eb="10">
      <t>トウハツ</t>
    </rPh>
    <rPh sb="11" eb="12">
      <t>ツメ</t>
    </rPh>
    <rPh sb="15" eb="17">
      <t>エイセイ</t>
    </rPh>
    <rPh sb="17" eb="19">
      <t>ジョウタイ</t>
    </rPh>
    <rPh sb="20" eb="22">
      <t>カクニン</t>
    </rPh>
    <phoneticPr fontId="2"/>
  </si>
  <si>
    <t>・全従業員の服装、頭髪、爪等の衛生状態を確認する運用が定められている。
・確認方法（目視、巡回チェック、自己申告等）が明確にされている。
・異常があった場合の対応方法（着替え・清掃・入場制限等）が定められている。
・確認結果や対応状況を記録し、必要に応じて参照できる状態に保管されている。</t>
    <phoneticPr fontId="2"/>
  </si>
  <si>
    <t>製造区に入場する従業員について、腹痛等、食中毒リスクに影響を与える可能性のある症状を把握し、記録している。また、該当する従業員は入場させないように対応している。</t>
    <phoneticPr fontId="2"/>
  </si>
  <si>
    <t>・製造区入場前に、腹痛など食中毒リスクに影響する可能性のある症状を把握する運用が定められている。
・確認方法（自己申告、巡回チェック、健康質問票など）が明確にされている。
・該当する症状のある従業員への対応（入場制限、作業変更など）が定められている。
・確認結果や対応状況を記録し、必要時に参照できる状態で管理されている。</t>
    <phoneticPr fontId="2"/>
  </si>
  <si>
    <t>全従業員の健康状態を確認し、把握した内容を記録している。</t>
    <rPh sb="0" eb="1">
      <t>ゼン</t>
    </rPh>
    <rPh sb="1" eb="4">
      <t>ジュウギョウイン</t>
    </rPh>
    <rPh sb="5" eb="7">
      <t>ケンコウ</t>
    </rPh>
    <rPh sb="7" eb="9">
      <t>ジョウタイ</t>
    </rPh>
    <rPh sb="10" eb="12">
      <t>カクニン</t>
    </rPh>
    <rPh sb="14" eb="16">
      <t>ハアク</t>
    </rPh>
    <rPh sb="18" eb="20">
      <t>ナイヨウ</t>
    </rPh>
    <rPh sb="21" eb="23">
      <t>キロク</t>
    </rPh>
    <phoneticPr fontId="2"/>
  </si>
  <si>
    <t>（排水施設を有する場合）排水施設が適切に運用されていることを確認している。</t>
    <phoneticPr fontId="2"/>
  </si>
  <si>
    <t>・排水施設を有する場合、設備の運用方法が定められている。
・運用状況（流量、清掃・点検状況、異常の有無など）を確認する仕組みがある。
・確認結果は記録として作成・保管され、必要時に参照できる状態にある。
・異常やトラブルが発生した場合の対応方法（清掃、修理、関係部署への報告など）が定められている。</t>
    <phoneticPr fontId="2"/>
  </si>
  <si>
    <t>排水が定められた排水基準を満たしているかを定期的に確認している。</t>
    <rPh sb="0" eb="2">
      <t>ハイスイ</t>
    </rPh>
    <rPh sb="3" eb="4">
      <t>サダ</t>
    </rPh>
    <rPh sb="8" eb="10">
      <t>ハイスイ</t>
    </rPh>
    <rPh sb="10" eb="12">
      <t>キジュン</t>
    </rPh>
    <rPh sb="13" eb="14">
      <t>ミ</t>
    </rPh>
    <rPh sb="21" eb="24">
      <t>テイキテキ</t>
    </rPh>
    <rPh sb="25" eb="27">
      <t>カクニン</t>
    </rPh>
    <phoneticPr fontId="2"/>
  </si>
  <si>
    <t>・排水が法令および社内で定められた排水基準を満たすことを確認する運用が定められている。
・確認方法（測定項目、測定頻度、測定手法など）が明確にされている。
・確認結果は記録として作成・保管され、必要時に参照できる状態にある。
・排水基準を逸脱した場合の対応方法（原因調査、改善措置、関係部署への報告など）が定められている。</t>
    <phoneticPr fontId="2"/>
  </si>
  <si>
    <t>排水溝および排水口を定期的に清掃している。</t>
    <rPh sb="0" eb="3">
      <t>ハイスイコウ</t>
    </rPh>
    <rPh sb="6" eb="9">
      <t>ハイスイコウ</t>
    </rPh>
    <rPh sb="10" eb="13">
      <t>テイキテキ</t>
    </rPh>
    <rPh sb="14" eb="16">
      <t>セイソウ</t>
    </rPh>
    <phoneticPr fontId="2"/>
  </si>
  <si>
    <t>・排水溝および排水口の清掃方法および清掃頻度が定められている。
・清掃が定期的に実施される運用が確立されている。
・清掃後の状態確認（詰まりや汚れの有無）が行われる仕組みがある。
・清掃実施状況は記録として作成・保管され、必要時に参照可能である。
・清掃で異常が発見された場合の対応方法（除去、修理、関係部署への報告等）が定められている。</t>
    <phoneticPr fontId="2"/>
  </si>
  <si>
    <t>排水管理を適切に実施している。</t>
    <phoneticPr fontId="2"/>
  </si>
  <si>
    <t>・排水の管理方法（排水施設運用、排水基準確認、排水溝・排水口清掃など）が定められている。
・管理対象の項目ごとに確認方法や頻度が明確にされている。
・排水管理の実施状況を記録する仕組みがある。
・異常や基準逸脱が発生した場合の対応方法（改善措置、関係部署への報告等）が定められている。
・排水管理に関する記録は一定期間保管され、必要時に参照できる状態となっている。</t>
    <phoneticPr fontId="2"/>
  </si>
  <si>
    <t>（敷地内に焼却炉を有する場合）焼却処分対象の廃棄物を適切に分別し、焼却可能な廃棄物を焼却している。</t>
    <phoneticPr fontId="2"/>
  </si>
  <si>
    <t>・敷地内に焼却炉を設置している場合、焼却対象の廃棄物の分類・分別方法が定められている。
・焼却可能な廃棄物と焼却不可の廃棄物が明確に区分されている。
・焼却処分の実施方法および手順が定められている。
・廃棄物の分別・焼却実施状況を確認・記録する仕組みがある。
・焼却時に異常や誤焼が発生した場合の対応方法が定められている。</t>
    <phoneticPr fontId="2"/>
  </si>
  <si>
    <t>廃棄物置場（一次廃棄物置場および最終廃棄物置場など）を設置し、定期的に清掃を実施するとともに、防虫・防鼠対策を行っている。</t>
    <rPh sb="0" eb="3">
      <t>ハイキブツ</t>
    </rPh>
    <rPh sb="3" eb="5">
      <t>オキバ</t>
    </rPh>
    <rPh sb="6" eb="8">
      <t>イチジ</t>
    </rPh>
    <rPh sb="8" eb="11">
      <t>ハイキブツ</t>
    </rPh>
    <rPh sb="11" eb="13">
      <t>オキバ</t>
    </rPh>
    <rPh sb="16" eb="18">
      <t>サイシュウ</t>
    </rPh>
    <rPh sb="18" eb="21">
      <t>ハイキブツ</t>
    </rPh>
    <rPh sb="21" eb="23">
      <t>オキバ</t>
    </rPh>
    <rPh sb="27" eb="29">
      <t>セッチ</t>
    </rPh>
    <rPh sb="31" eb="34">
      <t>テイキテキ</t>
    </rPh>
    <rPh sb="35" eb="37">
      <t>セイソウ</t>
    </rPh>
    <rPh sb="38" eb="40">
      <t>ジッシ</t>
    </rPh>
    <rPh sb="47" eb="49">
      <t>ボウチュウ</t>
    </rPh>
    <rPh sb="50" eb="52">
      <t>ボウソ</t>
    </rPh>
    <rPh sb="52" eb="54">
      <t>タイサク</t>
    </rPh>
    <rPh sb="55" eb="56">
      <t>オコナ</t>
    </rPh>
    <phoneticPr fontId="2"/>
  </si>
  <si>
    <t>・廃棄物置場（一次廃棄物置場、最終廃棄物置場等）が設置されている。
・廃棄物置場の清掃方法および清掃頻度が定められている。
・清掃実施状況を確認・記録する仕組みがある。
・防虫・防鼠対策の方法と実施頻度が定められている。
・異常や問題が発生した場合の対応方法（修繕、追加措置、関係部署への報告等）が定められている。</t>
    <phoneticPr fontId="2"/>
  </si>
  <si>
    <t>廃棄物の保管・処理を適切に管理している。廃棄物は専門業者に委託し、適正に処理されている。また、廃棄物業者からマニフェスト等の資料を入手し、保管している。</t>
    <rPh sb="0" eb="3">
      <t>ハイキブツ</t>
    </rPh>
    <rPh sb="4" eb="6">
      <t>ホカン</t>
    </rPh>
    <rPh sb="7" eb="9">
      <t>ショリ</t>
    </rPh>
    <rPh sb="10" eb="12">
      <t>テキセツ</t>
    </rPh>
    <rPh sb="13" eb="15">
      <t>カンリ</t>
    </rPh>
    <rPh sb="20" eb="23">
      <t>ハイキブツ</t>
    </rPh>
    <rPh sb="24" eb="26">
      <t>センモン</t>
    </rPh>
    <rPh sb="26" eb="28">
      <t>ギョウシャ</t>
    </rPh>
    <rPh sb="29" eb="31">
      <t>イタク</t>
    </rPh>
    <rPh sb="33" eb="35">
      <t>テキセイ</t>
    </rPh>
    <rPh sb="36" eb="38">
      <t>ショリ</t>
    </rPh>
    <rPh sb="47" eb="50">
      <t>ハイキブツ</t>
    </rPh>
    <rPh sb="50" eb="52">
      <t>ギョウシャ</t>
    </rPh>
    <rPh sb="60" eb="61">
      <t>トウ</t>
    </rPh>
    <rPh sb="62" eb="64">
      <t>シリョウ</t>
    </rPh>
    <rPh sb="65" eb="67">
      <t>ニュウシュ</t>
    </rPh>
    <rPh sb="69" eb="71">
      <t>ホカン</t>
    </rPh>
    <phoneticPr fontId="2"/>
  </si>
  <si>
    <t>・廃棄物の分別方法および保管方法が定められている。
・廃棄物の処理方法が明確にされている。
・専門業者に委託する場合、適正処理が行われていることを確認する仕組みがある。
・廃棄物処理に関する確認資料（マニフェスト、処理報告書など）を入手・保管している。
・廃棄物管理の実施状況を定期的に確認し、必要に応じて改善措置を講じる運用がある。</t>
    <phoneticPr fontId="2"/>
  </si>
  <si>
    <t>捕虫器や捕獲シート等を、製品の汚染や異物混入の原因とならない位置に設置している。また、設置場所を把握して管理している。</t>
    <rPh sb="0" eb="3">
      <t>ホチュウキ</t>
    </rPh>
    <rPh sb="4" eb="6">
      <t>ホカク</t>
    </rPh>
    <rPh sb="9" eb="10">
      <t>ナド</t>
    </rPh>
    <rPh sb="12" eb="14">
      <t>セイヒン</t>
    </rPh>
    <rPh sb="15" eb="17">
      <t>オセン</t>
    </rPh>
    <rPh sb="18" eb="20">
      <t>イブツ</t>
    </rPh>
    <rPh sb="20" eb="22">
      <t>コンニュウ</t>
    </rPh>
    <rPh sb="23" eb="25">
      <t>ゲンイン</t>
    </rPh>
    <rPh sb="30" eb="32">
      <t>イチ</t>
    </rPh>
    <rPh sb="33" eb="35">
      <t>セッチ</t>
    </rPh>
    <rPh sb="43" eb="45">
      <t>セッチ</t>
    </rPh>
    <rPh sb="45" eb="47">
      <t>バショ</t>
    </rPh>
    <rPh sb="48" eb="50">
      <t>ハアク</t>
    </rPh>
    <rPh sb="52" eb="54">
      <t>カンリ</t>
    </rPh>
    <phoneticPr fontId="2"/>
  </si>
  <si>
    <t>・捕虫器や捕獲シート等の設置場所が製品の汚染や異物混入の原因とならない位置に定められている。
・設置場所の管理方法（マップ管理、巡回確認など）が定められている。
・設置状況や位置の確認結果を記録・保管する仕組みがある。
・異常や設置不備が発見された場合の対応方法（位置変更、修理、清掃など）が定められている。</t>
    <phoneticPr fontId="2"/>
  </si>
  <si>
    <t>（工場自ら実施している場合）工場自ら定期的に駆除や調査に基づく防除を実施している。また、実施内容を記録として作成し、保管している。</t>
    <phoneticPr fontId="2"/>
  </si>
  <si>
    <t>・工場自ら、定期的に駆除や調査に基づく防虫・防鼠対策を実施する手順が定められている。
・防虫・防鼠対策の実施方法（駆除方法、調査手法、頻度など）が明確にされている。
・実施状況を記録として作成・保管する仕組みがある。
・記録には実施日、実施内容、担当者、確認結果などが含まれる。
・異常や再発リスクが確認された場合の対応方法（追加駆除、改善措置、関係部署への報告等）が定められている。</t>
    <phoneticPr fontId="2"/>
  </si>
  <si>
    <t>（専門業者に委託している場合）専門業者が定期的に駆除および調査に基づく防除を実施している。実施結果は報告書として入手し、保管している。</t>
    <phoneticPr fontId="2"/>
  </si>
  <si>
    <t>・専門業者に委託し、定期的な調査や駆除に基づく防虫・防鼠対策を実施する計画が定められている。
・委託契約や業務手順に、実施内容、頻度、方法が明確に規定されている。
・専門業者からの報告書を入手し、実施日、内容、担当者、確認結果が記録されている。
・報告書は適切に保管され、必要時に参照可能である。
・異常や問題が発生した場合の対応方法（追加駆除、改善措置、関係部署への報告等）が定められている。</t>
    <phoneticPr fontId="2"/>
  </si>
  <si>
    <t>防虫・防鼠対策を実施しており、取得した情報に基づき適切な追加対策を講じている。</t>
    <phoneticPr fontId="2"/>
  </si>
  <si>
    <t>・防虫・防鼠対策の点検方法、駆除方法および対応手順が定められている。
・防虫・防鼠対策は、自社で実施する場合、または専門業者に委託する場合のいずれかで実施されている。
・実施状況や調査結果は記録として作成・保管されている。
・専門業者報告書や自社で取得した調査結果に基づき、必要な追加対策が講じられる仕組みがある。</t>
    <phoneticPr fontId="2"/>
  </si>
  <si>
    <t>（貯水槽を使用している場合）貯水槽を定期的に清掃している。</t>
    <phoneticPr fontId="2"/>
  </si>
  <si>
    <t>・貯水槽を使用している場合、清掃手順（方法・範囲・頻度）が定められている。
・清掃は定期的に実施され、その実施状況を記録として作成・保管している。
・清掃後に水質や衛生状態を確認する方法が定められている。
・清掃記録には実施日、担当者、確認結果などが含まれる。
・異常や問題が発生した場合の対応方法（再清掃、修繕、関係部署への報告等）が定められている。</t>
    <phoneticPr fontId="2"/>
  </si>
  <si>
    <t>（殺菌装置や浄化装置等を使用している場合）水質を調整する機器を定期的に点検している。</t>
    <phoneticPr fontId="2"/>
  </si>
  <si>
    <t>・殺菌装置や浄化装置等の水質調整機器について、点検方法、頻度、担当者が定められている。
・点検は定期的に実施され、その結果を記録として作成・保管している。
・点検内容には機器の作動状態、水質パラメータの確認、清掃や消耗部品の状態確認などが含まれる。
・異常や不具合が発見された場合の対応方法（修理、交換、関係部署への報告等）が定められている。</t>
    <phoneticPr fontId="2"/>
  </si>
  <si>
    <t>（使用水が井戸水や地下水等の場合）定期的に水質検査を実施し、結果を確認している。</t>
    <phoneticPr fontId="2"/>
  </si>
  <si>
    <t>・使用水が井戸水や地下水の場合、検査項目、検査方法、実施頻度が定められている。
・水質検査は定期的に実施され、検査結果を記録として作成・保管している。
・検査結果の確認方法や基準値が明確にされている。
・異常値が確認された場合の対応方法（浄化・補修・関係部署への報告など）が定められている。</t>
    <phoneticPr fontId="2"/>
  </si>
  <si>
    <t>（使用水が水道水等の場合）定期的に水質情報を入手し、確認している。</t>
    <phoneticPr fontId="2"/>
  </si>
  <si>
    <t>・水道水を使用する場合、水道事業者等から提供される水質情報の入手方法と頻度が定められている。
・入手した水質情報は定期的に確認し、記録として作成・保管している。
・水質情報の確認項目や基準値が明確にされている。
・異常や基準値逸脱が確認された場合の対応方法（関係部署への報告、対応措置の実施など）が定められている。</t>
    <phoneticPr fontId="2"/>
  </si>
  <si>
    <t>使用水※を適切に管理し、管理記録を作成して保管している。
※使用水：製品に直接触れる可能性のある水を指し、チラー水など食品に直接触れない水は対象外とする。使用水は、水道事業者等から供給される水（水道水等）または飲用に適する水（井戸水、地下水等）とする。</t>
    <phoneticPr fontId="2"/>
  </si>
  <si>
    <t>・使用水の管理対象（製品に直接触れる水）を明確に定めている。
・使用水の管理方法、点検内容、検査方法および対応手順が手順書で定められている。
・点検・検査・管理の実施状況を記録として作成・保管している。
・記録には点検日、検査結果、実施者、対応内容などが含まれる。
・異常や基準逸脱が確認された場合の対応方法（補修、消毒、関係部署への報告など）が定められている。</t>
    <phoneticPr fontId="2"/>
  </si>
  <si>
    <t>トイレは定期的に清掃され、清掃記録が作成・保管されている。また、トイレ専用の履物が設置されている。</t>
    <phoneticPr fontId="2"/>
  </si>
  <si>
    <t>・トイレは定期的に清掃が実施されている。
・清掃実施状況は記録として作成・保管されている。
・トイレ専用の履物（スリッパ等）が設置されている。
・清掃記録には実施日、実施者、作業内容が含まれている。
・履物の管理方法（清掃・交換頻度など）が定められている。</t>
    <phoneticPr fontId="2"/>
  </si>
  <si>
    <t>ゾーニングとして、ドア、シャッター、窓等が適切に設置され、管理されている。</t>
    <phoneticPr fontId="2"/>
  </si>
  <si>
    <t>・ゾーニングのため、ドア、シャッター、窓等が適切に設置されている。
・設置物の開閉管理や施錠管理が適切に行われている。
・設置状況や管理状況は定期的に点検・確認されている。
・点検結果は記録として作成・保管され、必要時に確認可能である。
・不具合や異常が発見された場合の対応方法（修理・報告・改善措置等）が定められている。</t>
    <phoneticPr fontId="2"/>
  </si>
  <si>
    <t>製造区は差圧管理が実施されており、陽圧・陰圧が設定どおりであるかを定期的に確認し、記録している。</t>
    <rPh sb="0" eb="2">
      <t>セイゾウ</t>
    </rPh>
    <rPh sb="2" eb="3">
      <t>ク</t>
    </rPh>
    <rPh sb="4" eb="6">
      <t>サアツ</t>
    </rPh>
    <rPh sb="6" eb="8">
      <t>カンリ</t>
    </rPh>
    <rPh sb="9" eb="11">
      <t>ジッシ</t>
    </rPh>
    <rPh sb="17" eb="19">
      <t>ヨウアツ</t>
    </rPh>
    <rPh sb="20" eb="22">
      <t>インアツ</t>
    </rPh>
    <rPh sb="23" eb="25">
      <t>セッテイ</t>
    </rPh>
    <rPh sb="33" eb="36">
      <t>テイキテキ</t>
    </rPh>
    <rPh sb="37" eb="39">
      <t>カクニン</t>
    </rPh>
    <rPh sb="41" eb="43">
      <t>キロク</t>
    </rPh>
    <phoneticPr fontId="2"/>
  </si>
  <si>
    <t>・製造区において差圧管理が実施されている。
・陽圧・陰圧の設定値が明確に定められている。
・設定どおりの差圧が日常的に確認されている。
・差圧確認結果は記録として作成・保管され、必要時に参照可能である。
・設定値逸脱や異常が発見された場合の対応方法（調整・報告・原因究明等）が定められている。</t>
    <phoneticPr fontId="2"/>
  </si>
  <si>
    <t>換気扇等の外部から接触する箇所には適切なフィルターを設置し、定期的にメンテナンスを実施している。</t>
    <phoneticPr fontId="2"/>
  </si>
  <si>
    <t>・換気扇や外部接触箇所には適切なフィルターが設置されている。
・フィルターの清掃・交換方法および実施頻度が定められている。
・フィルターの定期的な清掃およびメンテナンスが実施されている。
・清掃・メンテナンスの実施状況は記録として作成・保管され、必要時に確認できる。
・異常や不具合が発見された場合の対応方法（交換、修理、関係部署への報告等）が定められている。</t>
    <phoneticPr fontId="2"/>
  </si>
  <si>
    <t>手洗設備に石鹸、消毒剤、ペーパータオル、ジェットタオル等が適切に設置されている。</t>
    <phoneticPr fontId="2"/>
  </si>
  <si>
    <t>・手洗設備には、石鹸、消毒剤、ペーパータオルまたはジェットタオル等が適切に設置されている。
・設置物の補充・機能維持方法が定められている。
・手洗設備の状態（石鹸・消毒剤の残量、ペーパータオル/ジェットタオルの機能など）は定期的に確認されている。
・確認結果は記録として作成・保管され、必要時に参照可能である。
・異常や不足が発見された場合の対応方法（補充、修理、関係部署への報告等）が定められている。</t>
    <phoneticPr fontId="2"/>
  </si>
  <si>
    <t>洗浄設備および器具は定期的に清掃され、清潔に保たれている。また、終業後に水分が残らないよう管理されている。</t>
    <rPh sb="0" eb="2">
      <t>センジョウ</t>
    </rPh>
    <rPh sb="2" eb="4">
      <t>セツビ</t>
    </rPh>
    <rPh sb="7" eb="9">
      <t>キグ</t>
    </rPh>
    <rPh sb="10" eb="13">
      <t>テイキテキ</t>
    </rPh>
    <rPh sb="14" eb="16">
      <t>セイソウ</t>
    </rPh>
    <rPh sb="19" eb="21">
      <t>セイケツ</t>
    </rPh>
    <rPh sb="22" eb="23">
      <t>タモ</t>
    </rPh>
    <rPh sb="32" eb="34">
      <t>シュウギョウ</t>
    </rPh>
    <rPh sb="34" eb="35">
      <t>ゴ</t>
    </rPh>
    <rPh sb="36" eb="38">
      <t>スイブン</t>
    </rPh>
    <rPh sb="39" eb="40">
      <t>ノコ</t>
    </rPh>
    <rPh sb="45" eb="47">
      <t>カンリ</t>
    </rPh>
    <phoneticPr fontId="2"/>
  </si>
  <si>
    <t>・洗浄設備および器具は定期的に清掃され、清潔な状態が維持されている。
・終業後に水分が残らないよう適切に管理されている。
・清掃・管理の方法（頻度、担当者、手順）が定められている。
・清掃・管理の実施状況は記録として作成・保管され、必要時に確認可能である。
・清掃不足や水分残留など異常が発見された場合の対応方法（再清掃、報告、改善措置など）が定められている。</t>
    <phoneticPr fontId="2"/>
  </si>
  <si>
    <t>工場内で使用される洗浄剤および殺菌剤は、適切な濃度で使用されている。また、容器には中身が判別できるラベル等を貼付し、適切に管理している。</t>
    <rPh sb="0" eb="2">
      <t>コウジョウ</t>
    </rPh>
    <rPh sb="2" eb="3">
      <t>ナイ</t>
    </rPh>
    <rPh sb="4" eb="6">
      <t>シヨウ</t>
    </rPh>
    <rPh sb="9" eb="12">
      <t>センジョウザイ</t>
    </rPh>
    <rPh sb="15" eb="18">
      <t>サッキンザイ</t>
    </rPh>
    <rPh sb="20" eb="22">
      <t>テキセツ</t>
    </rPh>
    <rPh sb="23" eb="25">
      <t>ノウド</t>
    </rPh>
    <rPh sb="26" eb="28">
      <t>シヨウ</t>
    </rPh>
    <rPh sb="37" eb="39">
      <t>ヨウキ</t>
    </rPh>
    <rPh sb="41" eb="43">
      <t>ナカミ</t>
    </rPh>
    <rPh sb="44" eb="46">
      <t>ハンベツ</t>
    </rPh>
    <rPh sb="52" eb="53">
      <t>トウ</t>
    </rPh>
    <rPh sb="54" eb="56">
      <t>チョウフ</t>
    </rPh>
    <rPh sb="58" eb="60">
      <t>テキセツ</t>
    </rPh>
    <rPh sb="61" eb="63">
      <t>カンリ</t>
    </rPh>
    <phoneticPr fontId="2"/>
  </si>
  <si>
    <t>・洗浄剤および殺菌剤は、定められた濃度で使用されている。
・使用前後の濃度確認方法および管理手順が定められている。
・容器には内容物が識別できるラベルや表示が貼付されている。
・洗浄剤・殺菌剤の使用状況や確認結果は記録として作成・保管されている。
・濃度逸脱やラベル不備など異常が確認された場合の対応方法（補充、再調整、関係部署への報告等）が定められている。</t>
    <phoneticPr fontId="2"/>
  </si>
  <si>
    <t>工場内で使用される洗浄剤および殺菌剤は、定められた場所に保管されている。また、持ち出しや使用状況が記録され、管理されている。</t>
    <rPh sb="0" eb="2">
      <t>コウジョウ</t>
    </rPh>
    <rPh sb="2" eb="3">
      <t>ナイ</t>
    </rPh>
    <rPh sb="4" eb="6">
      <t>シヨウ</t>
    </rPh>
    <rPh sb="9" eb="12">
      <t>センジョウザイ</t>
    </rPh>
    <rPh sb="15" eb="18">
      <t>サッキンザイ</t>
    </rPh>
    <rPh sb="20" eb="21">
      <t>サダ</t>
    </rPh>
    <rPh sb="25" eb="27">
      <t>バショ</t>
    </rPh>
    <rPh sb="28" eb="30">
      <t>ホカン</t>
    </rPh>
    <rPh sb="39" eb="40">
      <t>モ</t>
    </rPh>
    <rPh sb="41" eb="42">
      <t>ダ</t>
    </rPh>
    <rPh sb="44" eb="46">
      <t>シヨウ</t>
    </rPh>
    <rPh sb="46" eb="48">
      <t>ジョウキョウ</t>
    </rPh>
    <rPh sb="49" eb="51">
      <t>キロク</t>
    </rPh>
    <rPh sb="54" eb="56">
      <t>カンリ</t>
    </rPh>
    <phoneticPr fontId="2"/>
  </si>
  <si>
    <t>・洗浄剤および殺菌剤は、定められた保管場所に設置されている。
・洗浄剤・殺菌剤の持ち出しや使用状況が記録されている。
・記録には、使用日時、使用量、使用者が明確に示されている。
・記録は適切に保管され、必要時に確認可能である。
・保管・使用状況に異常があった場合の対応方法（補充・修正・報告等）が定められている。</t>
    <phoneticPr fontId="2"/>
  </si>
  <si>
    <t>衛生区には、異物リスクとなる物品（段ボール、タワシ等）を持ち込むことはできない。</t>
    <rPh sb="0" eb="2">
      <t>エイセイ</t>
    </rPh>
    <rPh sb="2" eb="3">
      <t>ク</t>
    </rPh>
    <rPh sb="6" eb="8">
      <t>イブツ</t>
    </rPh>
    <rPh sb="14" eb="16">
      <t>ブッピン</t>
    </rPh>
    <rPh sb="17" eb="18">
      <t>ダン</t>
    </rPh>
    <rPh sb="25" eb="26">
      <t>ナド</t>
    </rPh>
    <rPh sb="28" eb="29">
      <t>モ</t>
    </rPh>
    <rPh sb="30" eb="31">
      <t>コ</t>
    </rPh>
    <phoneticPr fontId="2"/>
  </si>
  <si>
    <t>・衛生区では、段ボール、タワシ等、異物リスクとなる物品の持ち込みを禁止している。
・禁止物品の範囲および管理ルールが文書化されている。
・従業員や入場者に対して、持ち込み禁止ルールが周知されている。
・持ち込み禁止ルールの遵守状況が確認・管理されている。
・持ち込みが発覚した場合の対応方法（回収・報告・再教育等）が定められている。</t>
    <phoneticPr fontId="2"/>
  </si>
  <si>
    <t>原材料や製品等は床に直接置かず、清潔な作業台やパレット等を使用して管理している。</t>
    <rPh sb="0" eb="3">
      <t>ゲンザイリョウ</t>
    </rPh>
    <rPh sb="4" eb="7">
      <t>セイヒンナド</t>
    </rPh>
    <rPh sb="8" eb="9">
      <t>ユカ</t>
    </rPh>
    <rPh sb="10" eb="12">
      <t>チョクセツ</t>
    </rPh>
    <rPh sb="12" eb="13">
      <t>オ</t>
    </rPh>
    <rPh sb="16" eb="18">
      <t>セイケツ</t>
    </rPh>
    <rPh sb="19" eb="21">
      <t>サギョウ</t>
    </rPh>
    <rPh sb="21" eb="22">
      <t>ダイ</t>
    </rPh>
    <rPh sb="27" eb="28">
      <t>トウ</t>
    </rPh>
    <rPh sb="29" eb="31">
      <t>シヨウ</t>
    </rPh>
    <rPh sb="33" eb="35">
      <t>カンリ</t>
    </rPh>
    <phoneticPr fontId="2"/>
  </si>
  <si>
    <t>・原材料や製品は床に直接置かず、作業台やパレット等を使用して管理している。
・使用する作業台やパレットは、定期的に清掃・洗浄されている。
・作業台やパレットの清掃・管理方法（頻度、担当者、手順）が定められている。
・清掃・管理の実施状況は記録として作成・保管され、必要時に確認可能である。
・床置きや清掃不足など異常が確認された場合の対応方法（再清掃、移動、報告等）が定められている。</t>
    <phoneticPr fontId="2"/>
  </si>
  <si>
    <t>工具、備品および製造用具等は定位置および員数で管理され、破損の有無を確認して記録している。</t>
    <rPh sb="0" eb="2">
      <t>コウグ</t>
    </rPh>
    <rPh sb="3" eb="5">
      <t>ビヒン</t>
    </rPh>
    <rPh sb="8" eb="10">
      <t>セイゾウ</t>
    </rPh>
    <rPh sb="10" eb="12">
      <t>ヨウグ</t>
    </rPh>
    <rPh sb="12" eb="13">
      <t>ラ</t>
    </rPh>
    <rPh sb="14" eb="17">
      <t>テイイチ</t>
    </rPh>
    <rPh sb="20" eb="22">
      <t>インズウ</t>
    </rPh>
    <rPh sb="23" eb="25">
      <t>カンリ</t>
    </rPh>
    <rPh sb="28" eb="30">
      <t>ハソン</t>
    </rPh>
    <rPh sb="31" eb="33">
      <t>ウム</t>
    </rPh>
    <rPh sb="34" eb="36">
      <t>カクニン</t>
    </rPh>
    <rPh sb="38" eb="40">
      <t>キロク</t>
    </rPh>
    <phoneticPr fontId="2"/>
  </si>
  <si>
    <t>・工具、備品および製造用具は定められた収納場所に整理・保管されている。
・工具・備品・製造用具の員数が管理されている。
・使用前または定期的に破損や異常の有無を確認している。
・破損確認や員数管理の実施状況は記録として作成・保管されている。
・破損や不足など異常が確認された場合の対応方法（修理、補充、報告等）が定められている。</t>
    <phoneticPr fontId="2"/>
  </si>
  <si>
    <t>計器類および装置等は、定期的または日常的に点検を実施し、点検結果を記録している。</t>
    <rPh sb="0" eb="3">
      <t>ケイキルイ</t>
    </rPh>
    <rPh sb="6" eb="8">
      <t>ソウチ</t>
    </rPh>
    <rPh sb="8" eb="9">
      <t>トウ</t>
    </rPh>
    <rPh sb="11" eb="14">
      <t>テイキテキ</t>
    </rPh>
    <rPh sb="17" eb="20">
      <t>ニチジョウテキ</t>
    </rPh>
    <rPh sb="21" eb="23">
      <t>テンケン</t>
    </rPh>
    <rPh sb="24" eb="26">
      <t>ジッシ</t>
    </rPh>
    <rPh sb="28" eb="30">
      <t>テンケン</t>
    </rPh>
    <rPh sb="30" eb="32">
      <t>ケッカ</t>
    </rPh>
    <rPh sb="33" eb="35">
      <t>キロク</t>
    </rPh>
    <phoneticPr fontId="2"/>
  </si>
  <si>
    <t>・計器類および装置について、日常点検または定期点検が実施されている。
・点検方法、点検項目、点検頻度、担当者が明確に定められている。
・点検結果は記録として作成・保管され、必要時に確認可能である。
・点検で異常や不具合が確認された場合の対応方法（修理、調整、報告等）が定められている。</t>
    <phoneticPr fontId="2"/>
  </si>
  <si>
    <t>機械器具に故障や破損が発生した場合、適宜補修を実施している。</t>
    <rPh sb="0" eb="2">
      <t>キカイ</t>
    </rPh>
    <rPh sb="2" eb="4">
      <t>キグ</t>
    </rPh>
    <rPh sb="5" eb="7">
      <t>コショウ</t>
    </rPh>
    <rPh sb="8" eb="10">
      <t>ハソン</t>
    </rPh>
    <rPh sb="11" eb="13">
      <t>ハッセイ</t>
    </rPh>
    <rPh sb="15" eb="17">
      <t>バアイ</t>
    </rPh>
    <rPh sb="18" eb="20">
      <t>テキギ</t>
    </rPh>
    <rPh sb="20" eb="22">
      <t>ホシュウ</t>
    </rPh>
    <rPh sb="23" eb="25">
      <t>ジッシ</t>
    </rPh>
    <phoneticPr fontId="2"/>
  </si>
  <si>
    <t>・機械器具に故障や破損がないか、定期点検または使用前に確認されている。
・故障や破損が確認された場合、適宜補修または交換が実施されている。
・補修・交換の実施状況は記録として作成・保管されている。
・補修・交換作業の担当者や実施日が明確にされている。
・故障・破損による生産影響や安全リスクに対する対応手順が定められている。</t>
    <phoneticPr fontId="2"/>
  </si>
  <si>
    <t>洗浄・消毒された機械器具は、所定の場所に保管されている。</t>
    <phoneticPr fontId="2"/>
  </si>
  <si>
    <t>・機械器具は定められた手順に従って洗浄・消毒されている。
・洗浄・消毒後の器具は所定の清潔な場所に保管されている。
・洗浄・消毒および保管の状況は確認され、必要に応じて記録が作成されている。
・保管場所や管理方法（ラベル、棚・箱の使用など）が明確に定められている。
・清掃・保管の不備や異常が確認された場合の対応方法（再洗浄、移動、報告等）が定められている。</t>
    <phoneticPr fontId="2"/>
  </si>
  <si>
    <t>機械器具の洗浄および消毒手順が定められている。</t>
    <rPh sb="0" eb="2">
      <t>キカイ</t>
    </rPh>
    <rPh sb="2" eb="4">
      <t>キグ</t>
    </rPh>
    <rPh sb="5" eb="7">
      <t>センジョウ</t>
    </rPh>
    <rPh sb="10" eb="12">
      <t>ショウドク</t>
    </rPh>
    <rPh sb="12" eb="14">
      <t>テジュン</t>
    </rPh>
    <rPh sb="15" eb="16">
      <t>サダ</t>
    </rPh>
    <phoneticPr fontId="2"/>
  </si>
  <si>
    <t>・機械器具の洗浄および消毒方法、頻度、使用薬剤が定められている。
・洗浄・消毒手順は手順書として文書化され、従業員に周知されている。
・手順の実施状況が確認され、必要に応じて記録が作成・保管されている。
・洗浄・消毒手順は定期的に見直され、必要に応じて更新されている。
・手順の遵守状況や不備に対する対応方法（再洗浄、報告等）が定められている。</t>
    <phoneticPr fontId="2"/>
  </si>
  <si>
    <t>低い衛生区分から高い衛生区分へ移動する際（例：準衛生区→衛生区）、エアシャワーが設置されており、ユニフォーム等に付着する異物の除去（エアシャワー、粘着ローラー等）が実施されている。</t>
    <phoneticPr fontId="2"/>
  </si>
  <si>
    <t>・低い衛生区分から高い衛生区分への移動経路にはエアシャワーが設置されている。
・ユニフォーム等に付着する異物の除去手順（エアシャワー、粘着ローラー等）が定められている。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phoneticPr fontId="2"/>
  </si>
  <si>
    <t>照明器具等に破損や故障はなく、適切な照度で業務が遂行できる状態になっている。また、照明器具には飛散防止対策が施されている。</t>
    <rPh sb="0" eb="2">
      <t>ショウメイ</t>
    </rPh>
    <rPh sb="2" eb="5">
      <t>キグナド</t>
    </rPh>
    <rPh sb="6" eb="8">
      <t>ハソン</t>
    </rPh>
    <rPh sb="9" eb="11">
      <t>コショウ</t>
    </rPh>
    <rPh sb="15" eb="17">
      <t>テキセツ</t>
    </rPh>
    <rPh sb="18" eb="20">
      <t>ショウド</t>
    </rPh>
    <rPh sb="21" eb="23">
      <t>ギョウム</t>
    </rPh>
    <rPh sb="24" eb="26">
      <t>スイコウ</t>
    </rPh>
    <rPh sb="29" eb="31">
      <t>ジョウタイ</t>
    </rPh>
    <rPh sb="41" eb="43">
      <t>ショウメイ</t>
    </rPh>
    <rPh sb="43" eb="45">
      <t>キグ</t>
    </rPh>
    <rPh sb="47" eb="49">
      <t>ヒサン</t>
    </rPh>
    <rPh sb="49" eb="51">
      <t>ボウシ</t>
    </rPh>
    <rPh sb="51" eb="53">
      <t>タイサク</t>
    </rPh>
    <rPh sb="54" eb="55">
      <t>ホドコ</t>
    </rPh>
    <phoneticPr fontId="2"/>
  </si>
  <si>
    <t>・照明器具に破損や故障がない状態が維持されている。
・適切な照度が確保されており、業務が安全かつ衛生的に遂行できる状態になっている。
・照明器具には飛散防止対策（カバー、保護フィルム等）が施されている。
・照明器具の点検・確認が定期的に実施され、必要に応じて記録が作成・保管されている。
・破損や故障、照度不足が確認された場合の対応方法（交換、修理、報告等）が定められている。</t>
    <phoneticPr fontId="2"/>
  </si>
  <si>
    <t>換気扇や排気口等に破損や故障はなく、換気が十分に行われている（蒸気や熱がこもらない状態である）。</t>
    <phoneticPr fontId="2"/>
  </si>
  <si>
    <t>・換気扇や排気口に破損や故障がない状態が維持されている。
・蒸気や熱がこもらないよう、十分な換気が行われている。
・換気設備の点検・確認が定期的に実施され、必要に応じて記録が作成・保管されている。
・破損や故障、換気不良が確認された場合の対応方法（修理、交換、報告等）が定められている。</t>
    <phoneticPr fontId="2"/>
  </si>
  <si>
    <t>製造区の各製造エリアについて、清掃・洗浄を定期的に実施している。水洗浄ができないエリアについては、清掃方法を定め、適切に対応している。</t>
    <rPh sb="0" eb="2">
      <t>セイゾウ</t>
    </rPh>
    <rPh sb="2" eb="3">
      <t>ク</t>
    </rPh>
    <rPh sb="4" eb="5">
      <t>カク</t>
    </rPh>
    <rPh sb="5" eb="7">
      <t>セイゾウ</t>
    </rPh>
    <rPh sb="15" eb="17">
      <t>セイソウ</t>
    </rPh>
    <rPh sb="18" eb="20">
      <t>センジョウ</t>
    </rPh>
    <rPh sb="21" eb="24">
      <t>テイキテキ</t>
    </rPh>
    <rPh sb="25" eb="27">
      <t>ジッシ</t>
    </rPh>
    <rPh sb="32" eb="33">
      <t>ミズ</t>
    </rPh>
    <rPh sb="33" eb="35">
      <t>センジョウ</t>
    </rPh>
    <rPh sb="49" eb="51">
      <t>セイソウ</t>
    </rPh>
    <rPh sb="51" eb="53">
      <t>ホウホウ</t>
    </rPh>
    <rPh sb="54" eb="55">
      <t>サダ</t>
    </rPh>
    <rPh sb="57" eb="59">
      <t>テキセツ</t>
    </rPh>
    <rPh sb="60" eb="62">
      <t>タイオウ</t>
    </rPh>
    <phoneticPr fontId="2"/>
  </si>
  <si>
    <t>・製造区の各製造エリアについて、定められた清掃・洗浄が定期的に実施されている。
・水洗浄ができない箇所については、清掃方法が手順として定められている。
・清掃・洗浄の実施状況が確認され、必要に応じて記録が作成・保管されている。
・清掃不備や例外事項が発生した場合の対応方法（再清掃、報告等）が定められている。</t>
    <phoneticPr fontId="2"/>
  </si>
  <si>
    <t>外壁、内壁、天井、床、ドア、シャッター等は定期的に清掃され、清潔な状態が維持されている。終業時には床に水たまりが残らないよう管理している。</t>
    <rPh sb="0" eb="2">
      <t>ガイヘキ</t>
    </rPh>
    <rPh sb="3" eb="5">
      <t>ナイヘキ</t>
    </rPh>
    <rPh sb="6" eb="8">
      <t>テンジョウ</t>
    </rPh>
    <rPh sb="9" eb="10">
      <t>ユカ</t>
    </rPh>
    <rPh sb="19" eb="20">
      <t>ラ</t>
    </rPh>
    <rPh sb="21" eb="24">
      <t>テイキテキ</t>
    </rPh>
    <rPh sb="25" eb="27">
      <t>セイソウ</t>
    </rPh>
    <rPh sb="30" eb="32">
      <t>セイケツ</t>
    </rPh>
    <rPh sb="33" eb="35">
      <t>ジョウタイ</t>
    </rPh>
    <rPh sb="36" eb="38">
      <t>イジ</t>
    </rPh>
    <rPh sb="44" eb="46">
      <t>シュウギョウ</t>
    </rPh>
    <rPh sb="46" eb="47">
      <t>ジ</t>
    </rPh>
    <rPh sb="49" eb="50">
      <t>ユカ</t>
    </rPh>
    <rPh sb="51" eb="52">
      <t>ミズ</t>
    </rPh>
    <rPh sb="56" eb="57">
      <t>ノコ</t>
    </rPh>
    <rPh sb="62" eb="64">
      <t>カンリ</t>
    </rPh>
    <phoneticPr fontId="2"/>
  </si>
  <si>
    <t>・外壁、内壁、天井、床、ドア、シャッター等が定期的に清掃され、清潔な状態が維持されている。
・終業時には床面に水たまりが残らないよう管理されている。
・清掃の実施状況が確認され、必要に応じて記録が作成・保管されている。
・清掃不備や異常が確認された場合の対応方法（再清掃、報告等）が定められている。</t>
    <phoneticPr fontId="2"/>
  </si>
  <si>
    <t>製造区で動線が交差するエリアがある場合、製品や工程が交差汚染しないよう適切な対策が講じられている。</t>
    <rPh sb="0" eb="2">
      <t>セイゾウ</t>
    </rPh>
    <rPh sb="2" eb="3">
      <t>ク</t>
    </rPh>
    <rPh sb="4" eb="6">
      <t>ドウセン</t>
    </rPh>
    <rPh sb="7" eb="9">
      <t>コウサ</t>
    </rPh>
    <rPh sb="17" eb="19">
      <t>バアイ</t>
    </rPh>
    <rPh sb="20" eb="22">
      <t>セイヒン</t>
    </rPh>
    <rPh sb="23" eb="25">
      <t>コウテイ</t>
    </rPh>
    <rPh sb="26" eb="28">
      <t>コウサ</t>
    </rPh>
    <rPh sb="28" eb="30">
      <t>オセン</t>
    </rPh>
    <rPh sb="35" eb="37">
      <t>テキセツ</t>
    </rPh>
    <rPh sb="38" eb="40">
      <t>タイサク</t>
    </rPh>
    <rPh sb="41" eb="42">
      <t>コウ</t>
    </rPh>
    <phoneticPr fontId="2"/>
  </si>
  <si>
    <t>・製造区内で人や物の動線が交差するエリアについて、交差汚染を防止する対策が講じられている。
・動線管理や物理的区分（通路の分離、表示、バリケード等）が適切に行われている。
・交差汚染防止対策の実施状況が確認され、必要に応じて記録が作成・保管されている。
・異常や不適切な動線が確認された場合の対応方法（改善策、再配置、報告等）が定められている。</t>
    <phoneticPr fontId="2"/>
  </si>
  <si>
    <t>製造区は、衛生区、準衛生区、汚染区等に適切に区分されている。</t>
    <phoneticPr fontId="2"/>
  </si>
  <si>
    <t>・製造区が衛生区、準衛生区、汚染区等に区分されている。
・各区分の範囲や内容が明確に定められ、表示されている。
・区分に応じた運用ルール（入場制限、作業手順等）が整備されている。
・区分管理の適正が定期的に確認され、必要に応じて改善が行われている。</t>
    <phoneticPr fontId="2"/>
  </si>
  <si>
    <t>施設およびその周辺（構内）に、業務に不要な物品は置かれていない。</t>
    <rPh sb="0" eb="2">
      <t>シセツ</t>
    </rPh>
    <rPh sb="7" eb="9">
      <t>シュウヘン</t>
    </rPh>
    <rPh sb="10" eb="12">
      <t>コウナイ</t>
    </rPh>
    <rPh sb="15" eb="17">
      <t>ギョウム</t>
    </rPh>
    <rPh sb="18" eb="20">
      <t>フヨウ</t>
    </rPh>
    <rPh sb="21" eb="23">
      <t>ブッピン</t>
    </rPh>
    <rPh sb="24" eb="25">
      <t>オ</t>
    </rPh>
    <phoneticPr fontId="2"/>
  </si>
  <si>
    <t>・施設および構内に、業務に不要な物品が置かれていない。
・必要な物品は定位置に整理・保管されている。
・整理整頓の状態が定期的に確認され、必要に応じて改善が行われている。
・不要物品の発見時の対応方法（撤去、報告等）が定められている。</t>
    <phoneticPr fontId="2"/>
  </si>
  <si>
    <t>施設およびその周辺（構内）は、定期的に清掃されている。</t>
    <rPh sb="0" eb="2">
      <t>シセツ</t>
    </rPh>
    <rPh sb="7" eb="9">
      <t>シュウヘン</t>
    </rPh>
    <rPh sb="10" eb="12">
      <t>コウナイ</t>
    </rPh>
    <rPh sb="15" eb="18">
      <t>テイキテキ</t>
    </rPh>
    <rPh sb="19" eb="21">
      <t>セイソウ</t>
    </rPh>
    <phoneticPr fontId="2"/>
  </si>
  <si>
    <t>・施設および構内が定期的に清掃されている。
・清掃方法および頻度が定められている。
・清掃により清潔な状態が維持されている。
・清掃実施状況が確認され、必要に応じて記録が作成・保管されている。</t>
    <phoneticPr fontId="2"/>
  </si>
  <si>
    <t>食品衛生責任者（管理者）が選任されている。</t>
    <phoneticPr fontId="2"/>
  </si>
  <si>
    <t>・食品衛生責任者（管理者）が選任されている。
・選任者の氏名および役割が明確になっている。
・食品衛生管理に関する責任範囲が定められている。
・責任者が食品衛生管理業務を適切に実施している。</t>
    <phoneticPr fontId="2"/>
  </si>
  <si>
    <t>発行されたHACCP関連文書および記録書類のフォームは、常に最新版を使用している。</t>
    <rPh sb="0" eb="2">
      <t>ハッコウ</t>
    </rPh>
    <rPh sb="10" eb="12">
      <t>カンレン</t>
    </rPh>
    <rPh sb="12" eb="14">
      <t>ブンショ</t>
    </rPh>
    <rPh sb="17" eb="19">
      <t>キロク</t>
    </rPh>
    <rPh sb="19" eb="21">
      <t>ショルイ</t>
    </rPh>
    <rPh sb="28" eb="29">
      <t>ツネ</t>
    </rPh>
    <rPh sb="30" eb="33">
      <t>サイシンバン</t>
    </rPh>
    <rPh sb="34" eb="36">
      <t>シヨウ</t>
    </rPh>
    <phoneticPr fontId="2"/>
  </si>
  <si>
    <t>・HACCP関連文書および記録書類のフォームは常に最新版を使用している。
・旧版の誤使用を防止する管理方法が定められている。
・文書の最新版管理状況が定期的に確認されている。
・文書の管理記録が作成・保管されている。</t>
    <phoneticPr fontId="2"/>
  </si>
  <si>
    <t>HACCP関連文書および記録書類は、紛失や破損がないよう保管され、容易に確認できる状態となっている。電子媒体の場合は、サーバー上に保管している。</t>
    <phoneticPr fontId="2"/>
  </si>
  <si>
    <t>・HACCP関連文書および記録書類が紛失や破損のない状態で保管されている。
・文書が容易に確認できる状態で管理されている。
・電子媒体の場合は、サーバー上に適切に保管されている。
・保管方法やアクセス管理が定められている。</t>
    <phoneticPr fontId="2"/>
  </si>
  <si>
    <t>HACCP関連文書および各種記録書の作成方法および保存方法について、文書管理手順書を作成している。</t>
    <phoneticPr fontId="2"/>
  </si>
  <si>
    <t>・HACCP関連文書および各種記録書の作成方法が定められている。
・文書および記録書の管理方法（保管、アクセス、更新管理など）が定められている。
・保存方法（紙媒体・電子媒体の区分、保存期間、保護手段など）が定められている。
・上記内容をまとめた文書管理手順書が作成され、運用されている。</t>
    <phoneticPr fontId="2"/>
  </si>
  <si>
    <t>・内部監査および外部審査が実施されている。
・監査・審査結果をもとにHACCPプランや関連手順を検証している。
・検証結果に基づき、改善行動が適切に実施されている。</t>
    <phoneticPr fontId="2"/>
  </si>
  <si>
    <t>モニタリングに使用する機器類は、定期的に校正され、その結果を記録している。設定値から逸脱している場合は、適切に校正を行っている。</t>
    <phoneticPr fontId="2"/>
  </si>
  <si>
    <t>HACCPプランの全体の効果および妥当性を検証する手順を定め、定期的に検証を実施している。その検証結果は記録・報告され、保存されている。全文書および全記録書等の検証も含まれる。</t>
    <phoneticPr fontId="2"/>
  </si>
  <si>
    <t>・HACCPプラン全体の効果および妥当性を検証する手順が定められている。
・検証は定期的に実施されている。
・検証には、HACCP関連の全文書および全記録書が含まれている。
・検証結果が記録されている。
・検証結果が報告されている。
・検証記録および報告書が適切に保存されている。</t>
    <phoneticPr fontId="2"/>
  </si>
  <si>
    <t>内部監査や外部審査等が実施された場合、その結果を含めて検証を行っている。検証結果は改善行動に反映されている。</t>
    <phoneticPr fontId="2"/>
  </si>
  <si>
    <t>HACCPプランにおいて、改善措置の実施内容を記録している。さらに、モニタリング結果が管理基準（CL）を逸脱した場合には、あらかじめ定めた改善措置を実施し、その内容を記録している。</t>
    <phoneticPr fontId="2"/>
  </si>
  <si>
    <t>・改善措置および是正措置の内容が記録されている。
・記録には、実施者、確認者、実施日時および対応内容が明確に記載されている。
・モニタリングの結果、管理基準（CL）からの逸脱が確認された場合に実施すべき改善措置があらかじめ定められている。
・CL逸脱時には、定められた改善措置が実施されている。
・CL逸脱時の対応内容が記録されている。</t>
    <phoneticPr fontId="2"/>
  </si>
  <si>
    <t>HACCPプランにおいて、修正措置および是正措置を実施するための手順を定めている。また、モニタリング結果が管理基準（CL）を逸脱した場合に実施する改善措置についても、その実施手順を定めている。</t>
    <phoneticPr fontId="2"/>
  </si>
  <si>
    <t>・管理基準（CL）逸脱時に実施する修正措置および是正措置について、対応内容、判断基準および責任者を定めた手順が作成されている。
・是正措置の実施手順には、対象製品の取扱い方法が明確に定められている。
・再発防止を目的とした改善措置について、原因分析の方法および対応内容を定めた手順書等が整備されている。
・修正措置・是正措置・改善措置の区分および適用条件が明確に定義されている。</t>
    <phoneticPr fontId="2"/>
  </si>
  <si>
    <t>HACCPプランごとに、モニタリング結果を記録している。</t>
    <phoneticPr fontId="2"/>
  </si>
  <si>
    <t>・HACCPプランごとにモニタリング結果が記録されている。
・記録には、実施者および確認者が明確に記載されている。
・記録には、測定日時および測定方法が明確に記載されている。
・モニタリング記録が適切に管理・保管され、必要時に確認可能な状態となっている。</t>
    <phoneticPr fontId="2"/>
  </si>
  <si>
    <t>管理基準（CL）について、継続的または相当の頻度で実施するモニタリング方法を定め、HACCPプランに記載している。また、当該内容は定期的に見直している。</t>
    <rPh sb="0" eb="2">
      <t>カンリ</t>
    </rPh>
    <rPh sb="2" eb="4">
      <t>キジュン</t>
    </rPh>
    <rPh sb="13" eb="16">
      <t>ケイゾクテキ</t>
    </rPh>
    <rPh sb="19" eb="21">
      <t>ソウトウ</t>
    </rPh>
    <rPh sb="22" eb="24">
      <t>ヒンド</t>
    </rPh>
    <rPh sb="25" eb="27">
      <t>ジッシ</t>
    </rPh>
    <rPh sb="35" eb="37">
      <t>ホウホウ</t>
    </rPh>
    <rPh sb="38" eb="39">
      <t>サダ</t>
    </rPh>
    <rPh sb="50" eb="52">
      <t>キサイ</t>
    </rPh>
    <rPh sb="60" eb="62">
      <t>トウガイ</t>
    </rPh>
    <rPh sb="62" eb="64">
      <t>ナイヨウ</t>
    </rPh>
    <rPh sb="65" eb="68">
      <t>テイキテキ</t>
    </rPh>
    <rPh sb="69" eb="71">
      <t>ミナオ</t>
    </rPh>
    <phoneticPr fontId="2"/>
  </si>
  <si>
    <t>・管理基準（CL）を継続的または適切な頻度で確認するためのモニタリング方法が定められている。
・当該モニタリング方法がHACCPプランに明確に記載されている。
・モニタリング方法には、頻度、測定方法、責任者等が明示されている。
・モニタリング方法および管理基準（CL）の妥当性が定期的に見直されている。
・見直し結果が記録され、必要に応じてHACCPプランへ反映されている。</t>
    <phoneticPr fontId="2"/>
  </si>
  <si>
    <t>各重要管理点（CCP）に対し、科学的根拠に基づいた管理基準（CL）を設定している。</t>
    <rPh sb="0" eb="1">
      <t>カク</t>
    </rPh>
    <rPh sb="1" eb="3">
      <t>ジュウヨウ</t>
    </rPh>
    <rPh sb="3" eb="5">
      <t>カンリ</t>
    </rPh>
    <rPh sb="5" eb="6">
      <t>テン</t>
    </rPh>
    <rPh sb="12" eb="13">
      <t>タイ</t>
    </rPh>
    <rPh sb="15" eb="18">
      <t>カガクテキ</t>
    </rPh>
    <rPh sb="18" eb="20">
      <t>コンキョ</t>
    </rPh>
    <rPh sb="21" eb="22">
      <t>モト</t>
    </rPh>
    <rPh sb="25" eb="27">
      <t>カンリ</t>
    </rPh>
    <rPh sb="27" eb="29">
      <t>キジュン</t>
    </rPh>
    <rPh sb="34" eb="36">
      <t>セッテイ</t>
    </rPh>
    <phoneticPr fontId="2"/>
  </si>
  <si>
    <t>・各重要管理点（CCP）ごとに管理基準（CL）が設定されている。
・管理基準（CL）は、法令、指針、試験結果、文献等の科学的根拠に基づいて設定されている。
・管理基準（CL）の設定根拠が文書として明確に示されている。
・管理基準（CL）の妥当性が定期的に見直されている。
・見直し結果が記録され、必要に応じてHACCPプランに反映されている。</t>
    <phoneticPr fontId="2"/>
  </si>
  <si>
    <t>危害要因分析を実施し、一覧表（ハザード分析表）を作成している。その結果に基づき重要管理点（CCP）を適切に設定し、定期的に見直しを行っている。</t>
    <rPh sb="0" eb="2">
      <t>キガイ</t>
    </rPh>
    <rPh sb="2" eb="4">
      <t>ヨウイン</t>
    </rPh>
    <rPh sb="4" eb="6">
      <t>ブンセキ</t>
    </rPh>
    <rPh sb="7" eb="9">
      <t>ジッシ</t>
    </rPh>
    <rPh sb="11" eb="13">
      <t>イチラン</t>
    </rPh>
    <rPh sb="13" eb="14">
      <t>ヒョウ</t>
    </rPh>
    <rPh sb="19" eb="21">
      <t>ブンセキ</t>
    </rPh>
    <rPh sb="21" eb="22">
      <t>オモテ</t>
    </rPh>
    <rPh sb="24" eb="26">
      <t>サクセイ</t>
    </rPh>
    <rPh sb="33" eb="35">
      <t>ケッカ</t>
    </rPh>
    <rPh sb="36" eb="37">
      <t>モト</t>
    </rPh>
    <rPh sb="39" eb="41">
      <t>ジュウヨウ</t>
    </rPh>
    <rPh sb="41" eb="43">
      <t>カンリ</t>
    </rPh>
    <rPh sb="43" eb="44">
      <t>テン</t>
    </rPh>
    <rPh sb="50" eb="52">
      <t>テキセツ</t>
    </rPh>
    <rPh sb="53" eb="55">
      <t>セッテイ</t>
    </rPh>
    <rPh sb="57" eb="60">
      <t>テイキテキ</t>
    </rPh>
    <rPh sb="61" eb="63">
      <t>ミナオ</t>
    </rPh>
    <rPh sb="65" eb="66">
      <t>オコナ</t>
    </rPh>
    <phoneticPr fontId="2"/>
  </si>
  <si>
    <t>危害要因に変更が生じた場合は、速やかに再評価を行っている。</t>
    <rPh sb="0" eb="2">
      <t>キガイ</t>
    </rPh>
    <rPh sb="2" eb="4">
      <t>ヨウイン</t>
    </rPh>
    <rPh sb="5" eb="7">
      <t>ヘンコウ</t>
    </rPh>
    <rPh sb="8" eb="9">
      <t>ショウ</t>
    </rPh>
    <rPh sb="11" eb="13">
      <t>バアイ</t>
    </rPh>
    <rPh sb="15" eb="16">
      <t>スミ</t>
    </rPh>
    <rPh sb="19" eb="22">
      <t>サイヒョウカ</t>
    </rPh>
    <rPh sb="23" eb="24">
      <t>オコナ</t>
    </rPh>
    <phoneticPr fontId="2"/>
  </si>
  <si>
    <t>・原材料、製造工程、設備、製造条件、製品仕様等に変更が生じた場合、危害要因分析の再評価を速やかに実施している。
・再評価の結果を文書化し、必要に応じてハザード分析表およびCCPの見直しを行っている。
・再評価の実施日および実施者が記録として残されている。</t>
    <phoneticPr fontId="2"/>
  </si>
  <si>
    <t>製造工程ごとに、物理的危害、化学的危害および生物的危害の各要因を特定している。</t>
    <rPh sb="0" eb="2">
      <t>セイゾウ</t>
    </rPh>
    <rPh sb="2" eb="4">
      <t>コウテイ</t>
    </rPh>
    <rPh sb="8" eb="11">
      <t>ブツリテキ</t>
    </rPh>
    <rPh sb="11" eb="13">
      <t>キガイ</t>
    </rPh>
    <rPh sb="14" eb="17">
      <t>カガクテキ</t>
    </rPh>
    <rPh sb="17" eb="19">
      <t>キガイ</t>
    </rPh>
    <rPh sb="22" eb="25">
      <t>セイブツテキ</t>
    </rPh>
    <rPh sb="25" eb="27">
      <t>キガイ</t>
    </rPh>
    <rPh sb="28" eb="31">
      <t>カクヨウイン</t>
    </rPh>
    <rPh sb="32" eb="34">
      <t>トクテイ</t>
    </rPh>
    <phoneticPr fontId="2"/>
  </si>
  <si>
    <t>製造工程一覧図（フローダイアグラム）が当該製品の実際の製造フローと一致していることを確認し、承認している。</t>
    <rPh sb="0" eb="2">
      <t>セイゾウ</t>
    </rPh>
    <rPh sb="2" eb="4">
      <t>コウテイ</t>
    </rPh>
    <rPh sb="4" eb="6">
      <t>イチラン</t>
    </rPh>
    <rPh sb="6" eb="7">
      <t>ズ</t>
    </rPh>
    <rPh sb="19" eb="21">
      <t>トウガイ</t>
    </rPh>
    <rPh sb="21" eb="23">
      <t>セイヒン</t>
    </rPh>
    <rPh sb="24" eb="26">
      <t>ジッサイ</t>
    </rPh>
    <rPh sb="27" eb="29">
      <t>セイゾウ</t>
    </rPh>
    <rPh sb="33" eb="35">
      <t>イッチ</t>
    </rPh>
    <rPh sb="42" eb="44">
      <t>カクニン</t>
    </rPh>
    <rPh sb="46" eb="48">
      <t>ショウニン</t>
    </rPh>
    <phoneticPr fontId="2"/>
  </si>
  <si>
    <t>・製造工程一覧図（フローダイアグラム）について、現場確認（オンサイト確認）を実施している。
・現場確認により、実際の製造手順、工程順序、滞留・保管工程、外注工程等を含め、製造フローと一致していることを確認している。
・確認結果を記録として残している。
・確認後、責任者が適切に承認している。</t>
    <phoneticPr fontId="2"/>
  </si>
  <si>
    <t>製品または生産ラインごとに製造工程一覧図（フローダイアグラム）を作成している。また、定期的に確認を行い、変更が生じた場合は速やかに改訂している。</t>
    <rPh sb="0" eb="2">
      <t>セイヒン</t>
    </rPh>
    <rPh sb="5" eb="7">
      <t>セイサン</t>
    </rPh>
    <rPh sb="13" eb="15">
      <t>セイゾウ</t>
    </rPh>
    <rPh sb="15" eb="17">
      <t>コウテイ</t>
    </rPh>
    <rPh sb="17" eb="19">
      <t>イチラン</t>
    </rPh>
    <rPh sb="19" eb="20">
      <t>ズ</t>
    </rPh>
    <rPh sb="32" eb="34">
      <t>サクセイ</t>
    </rPh>
    <rPh sb="42" eb="45">
      <t>テイキテキ</t>
    </rPh>
    <rPh sb="46" eb="48">
      <t>カクニン</t>
    </rPh>
    <rPh sb="49" eb="50">
      <t>オコナ</t>
    </rPh>
    <rPh sb="52" eb="54">
      <t>ヘンコウ</t>
    </rPh>
    <rPh sb="55" eb="56">
      <t>ショウ</t>
    </rPh>
    <rPh sb="58" eb="60">
      <t>バアイ</t>
    </rPh>
    <rPh sb="61" eb="62">
      <t>スミ</t>
    </rPh>
    <rPh sb="65" eb="67">
      <t>カイテイ</t>
    </rPh>
    <phoneticPr fontId="2"/>
  </si>
  <si>
    <t>・製品または生産ラインごとに製造工程一覧図（フローダイアグラム）を作成している。
・製造工程一覧図について、定期的に実際の工程との整合性を確認している。
・原材料変更、工程変更、設備変更、外注工程の追加等が生じた場合、速やかに改訂している。
・改訂履歴（改訂日・改訂内容・承認者）を記録している。</t>
    <phoneticPr fontId="2"/>
  </si>
  <si>
    <t>対象者、摂取方法、1日の摂取目安量、保存方法等を確認・設定し、その内容を製品説明書に記載している。アレルゲン表示が必要な場合は、その内容も適切に記載している。</t>
    <rPh sb="0" eb="3">
      <t>タイショウシャ</t>
    </rPh>
    <rPh sb="4" eb="6">
      <t>セッシュ</t>
    </rPh>
    <rPh sb="6" eb="8">
      <t>ホウホウ</t>
    </rPh>
    <rPh sb="10" eb="11">
      <t>ニチ</t>
    </rPh>
    <rPh sb="12" eb="14">
      <t>セッシュ</t>
    </rPh>
    <rPh sb="14" eb="16">
      <t>メヤス</t>
    </rPh>
    <rPh sb="16" eb="17">
      <t>リョウ</t>
    </rPh>
    <rPh sb="18" eb="20">
      <t>ホゾン</t>
    </rPh>
    <rPh sb="20" eb="23">
      <t>ホウホウナド</t>
    </rPh>
    <rPh sb="24" eb="26">
      <t>カクニン</t>
    </rPh>
    <rPh sb="27" eb="29">
      <t>セッテイ</t>
    </rPh>
    <rPh sb="33" eb="35">
      <t>ナイヨウ</t>
    </rPh>
    <rPh sb="36" eb="38">
      <t>セイヒン</t>
    </rPh>
    <rPh sb="38" eb="41">
      <t>セツメイショ</t>
    </rPh>
    <rPh sb="42" eb="44">
      <t>キサイ</t>
    </rPh>
    <rPh sb="54" eb="56">
      <t>ヒョウジ</t>
    </rPh>
    <rPh sb="57" eb="59">
      <t>ヒツヨウ</t>
    </rPh>
    <rPh sb="60" eb="62">
      <t>バアイ</t>
    </rPh>
    <rPh sb="66" eb="68">
      <t>ナイヨウ</t>
    </rPh>
    <rPh sb="69" eb="71">
      <t>テキセツ</t>
    </rPh>
    <rPh sb="72" eb="74">
      <t>キサイ</t>
    </rPh>
    <phoneticPr fontId="2"/>
  </si>
  <si>
    <t>・対象となる消費者（例：健常成人等）を明確に設定している。
・摂取方法および1日当たりの摂取目安量を設定している。
・保存方法および取扱い上の注意事項を設定している。
・上記内容を製品説明書（表示ラベル、添付文書等）に記載している。
・特定原材料等（アレルゲン）を含む場合は、法令に基づき適切に表示している。</t>
    <phoneticPr fontId="2"/>
  </si>
  <si>
    <t>製品ごとに製品説明書を作成し、保管している。変更があった場合は速やかに改訂し、変更履歴が確認できるよう管理している。</t>
    <rPh sb="0" eb="2">
      <t>セイヒン</t>
    </rPh>
    <rPh sb="5" eb="7">
      <t>セイヒン</t>
    </rPh>
    <rPh sb="7" eb="10">
      <t>セツメイショ</t>
    </rPh>
    <rPh sb="11" eb="13">
      <t>サクセイ</t>
    </rPh>
    <rPh sb="15" eb="17">
      <t>ホカン</t>
    </rPh>
    <rPh sb="22" eb="24">
      <t>ヘンコウ</t>
    </rPh>
    <rPh sb="28" eb="30">
      <t>バアイ</t>
    </rPh>
    <rPh sb="31" eb="32">
      <t>スミ</t>
    </rPh>
    <rPh sb="35" eb="37">
      <t>カイテイ</t>
    </rPh>
    <rPh sb="39" eb="41">
      <t>ヘンコウ</t>
    </rPh>
    <rPh sb="41" eb="43">
      <t>リレキ</t>
    </rPh>
    <rPh sb="44" eb="46">
      <t>カクニン</t>
    </rPh>
    <rPh sb="51" eb="53">
      <t>カンリ</t>
    </rPh>
    <phoneticPr fontId="2"/>
  </si>
  <si>
    <t>・製品ごとに製品説明書を作成している。
・製品説明書を最新版管理のもとで適切に保管している。
・原材料、配合、規格、表示内容、製造方法等に変更が生じた場合、速やかに改訂している。
・改訂内容、改訂日、改訂理由、承認者を記録し、変更履歴を追跡可能な状態で管理している。
・旧版と最新版が識別できるよう管理している。</t>
    <phoneticPr fontId="2"/>
  </si>
  <si>
    <t>HACCPプランの内容を、関連する従業員に周知している。</t>
    <phoneticPr fontId="2"/>
  </si>
  <si>
    <t>・HACCPプランの内容を、関係する従業員に周知している。
・周知の方法（教育訓練、説明会、配布資料等）が明確になっている。
・周知の実施記録（実施日、対象者、内容等）を保管している。
・従業員が自らの担当工程に関するCCP、管理基準、モニタリング方法等を説明できる状態にある。</t>
    <phoneticPr fontId="2"/>
  </si>
  <si>
    <t>製品または生産ラインごとにHACCPプランを作成し、現場の実態と一致していることを確認している。定期的に検証および見直しを行っている。また、施設・設備、原材料、製造方法等に変更が生じた場合は、速やかにHACCPプランを見直している。</t>
    <phoneticPr fontId="2"/>
  </si>
  <si>
    <t>HACCPチームメンバーは、必要な知識および技能を維持するため、定期的に教育訓練を受けている。</t>
    <phoneticPr fontId="2"/>
  </si>
  <si>
    <t>HACCPチーム会議を定期的かつ継続的に開催し、課題の共有および改善活動を行っている。会議の内容は議事録として作成し、保管している。</t>
    <phoneticPr fontId="2"/>
  </si>
  <si>
    <t>HACCPチームの役割および責任を文書化し、メンバーに周知している。</t>
    <phoneticPr fontId="2"/>
  </si>
  <si>
    <t>HACCPチームを編成し、活動している。必要に応じてメンバーの見直し・更新を行っている。</t>
    <phoneticPr fontId="2"/>
  </si>
  <si>
    <t>No.</t>
  </si>
  <si>
    <t>No.</t>
    <phoneticPr fontId="2"/>
  </si>
  <si>
    <t>改善判定</t>
  </si>
  <si>
    <t>・モニタリングで使用する測定機器が設置されている。
・モニタリングで使用する測定機器は定期的に校正されている。
・校正結果が記録され、保管されている。
・校正値が設定値から逸脱していた場合、適切な是正措置が実施されている。
・是正措置の実施内容が記録されている。</t>
    <phoneticPr fontId="2"/>
  </si>
  <si>
    <t>校正が必要な計器類（モニタリングで使用する機器以外）については定期的に校正を実施している。校正記録を作成して保管するほか、外部委託の場合は検収報告書を保管している。</t>
    <rPh sb="0" eb="2">
      <t>コウセイ</t>
    </rPh>
    <rPh sb="3" eb="5">
      <t>ヒツヨウ</t>
    </rPh>
    <rPh sb="6" eb="9">
      <t>ケイキルイ</t>
    </rPh>
    <rPh sb="21" eb="23">
      <t>キキ</t>
    </rPh>
    <rPh sb="23" eb="25">
      <t>イガイ</t>
    </rPh>
    <rPh sb="31" eb="34">
      <t>テイキテキ</t>
    </rPh>
    <rPh sb="35" eb="37">
      <t>コウセイ</t>
    </rPh>
    <rPh sb="38" eb="40">
      <t>ジッシ</t>
    </rPh>
    <rPh sb="45" eb="47">
      <t>コウセイ</t>
    </rPh>
    <rPh sb="47" eb="49">
      <t>キロク</t>
    </rPh>
    <rPh sb="50" eb="52">
      <t>サクセイ</t>
    </rPh>
    <rPh sb="54" eb="56">
      <t>ホカン</t>
    </rPh>
    <rPh sb="61" eb="63">
      <t>ガイブ</t>
    </rPh>
    <rPh sb="63" eb="65">
      <t>イタク</t>
    </rPh>
    <rPh sb="66" eb="68">
      <t>バアイ</t>
    </rPh>
    <rPh sb="69" eb="71">
      <t>ケンシュウ</t>
    </rPh>
    <rPh sb="71" eb="74">
      <t>ホウコクショ</t>
    </rPh>
    <rPh sb="75" eb="77">
      <t>ホカン</t>
    </rPh>
    <phoneticPr fontId="2"/>
  </si>
  <si>
    <t>・校正が必要な計器類（モニタリングで使用する機器以外）について、定期的に校正が実施されている。
・校正の方法、頻度、担当者が明確に定められている。
・校正実施後、校正記録を作成して保管している。
・外部委託で校正した場合、検収報告書が入手・保管されている。
・校正結果に異常があった場合の対応方法（再校正、修理、報告等）が定められている。</t>
    <phoneticPr fontId="2"/>
  </si>
  <si>
    <t>・全従業員の健康状態を確認する運用が定められている。
・確認方法（自己申告、巡回チェック、健康質問票など）が明確にされている。
・健康状態の把握結果を記録として作成する仕組みがある。
・作成した記録は一定期間保管され、必要時に参照できる状態となっている。
・異常が確認された場合の対応方法（入場制限、作業変更など）が定められている。</t>
    <phoneticPr fontId="2"/>
  </si>
  <si>
    <t>・製造区入場時に、手洗いの実施状況を確認する運用が定められている。
・作業着および作業靴の着用基準（清潔・専用・指定品等）が定められている。
・入場時に作業着・作業靴の状態を確認する仕組みがある。
・確認結果を記録する様式または記録方法が定められている。</t>
    <phoneticPr fontId="2"/>
  </si>
  <si>
    <t>・危害要因分析の結果をハザード分析表として文書化している。
・危害要因分析の結果に基づき、重要管理点（CCP）を明確な判断基準に従って設定している。
・設定したCCPの妥当性について根拠を明確にしている。
・製造条件、原材料、設備、工程変更等が生じた場合、または定期的な検証時に危害要因分析およびCCPの見直しを行っている。</t>
    <phoneticPr fontId="2"/>
  </si>
  <si>
    <t>・製造工程ごとに、物理的危害、化学的危害、生物的危害の各要因を漏れなく洗い出している。
・危害要因の特定にあたり、原材料特性、工程条件、設備特性、作業環境等を考慮している。</t>
    <phoneticPr fontId="2"/>
  </si>
  <si>
    <t>・HACCPチームを編成し、メンバー表を作成している。
・メンバー表には所属部署を記載している。
・人事異動、退職、担当変更等が生じた場合、速やかにメンバー表を更新している。
・メンバー表が最新版管理され、更新履歴が確認できる</t>
    <phoneticPr fontId="2"/>
  </si>
  <si>
    <t>・HACCPチームおよび各メンバーの役割・責任を文書化している。
・HACCP責任者、工程担当者、記録管理担当者等の職務分担が明確である。
・役割・責任の内容をメンバーに周知している。
・周知の実施状況を確認できる記録を保管している。</t>
    <phoneticPr fontId="2"/>
  </si>
  <si>
    <t>・HACCPチーム会議を定期的に開催している。
・危害要因分析、CCP管理状況、逸脱事例、改善事項等を協議している。
・協議結果に基づき改善活動を実施している。
・会議議事録を作成している。
・議事録には開催日、出席者、協議内容、決定事項を記載している。
・議事録を保管している。</t>
    <phoneticPr fontId="2"/>
  </si>
  <si>
    <t>・HACCPチームメンバーに必要な知識・技能を明確にしている。
・HACCPに関する教育訓練を計画的に実施している。
・メンバーが定期的に教育訓練を受講している。
・教育訓練の実施記録を保管している。</t>
    <phoneticPr fontId="2"/>
  </si>
  <si>
    <t>組織の編成・最新管理</t>
    <phoneticPr fontId="2"/>
  </si>
  <si>
    <t>役割責任の明確化・周知</t>
    <phoneticPr fontId="2"/>
  </si>
  <si>
    <t>活動実態・改善運営</t>
    <phoneticPr fontId="2"/>
  </si>
  <si>
    <t>力量維持管理</t>
    <phoneticPr fontId="2"/>
  </si>
  <si>
    <t>HACCPプランの策定・維持管理</t>
    <phoneticPr fontId="2"/>
  </si>
  <si>
    <t>・製品または生産ラインごとにHACCPプランを作成している。
・危害要因分析、CCP、管理基準、モニタリング方法等を明確にしている。
・HACCPプランを定期的に検証し、必要に応じて見直している。
・施設・設備、原材料、製造方法等に変更があった場合、HACCPプランを再評価している。
・見直し・再評価の結果を記録している。</t>
    <phoneticPr fontId="2"/>
  </si>
  <si>
    <t>周知・運用理解</t>
    <phoneticPr fontId="2"/>
  </si>
  <si>
    <t>・HACCPプランの内容を関係従業員に周知している。
・周知方法（教育、説明会、配布資料等）を定めている。
・周知の実施記録を保管している。
・従業員が担当工程のCCPおよび管理方法を理解していることを確認している。</t>
    <phoneticPr fontId="2"/>
  </si>
  <si>
    <t>製品説明書の文書管理</t>
    <phoneticPr fontId="2"/>
  </si>
  <si>
    <t>・製品ごとに製品説明書を作成している。
・製品説明書を最新版管理している。
・変更が生じた場合、速やかに改訂している。
・改訂履歴（改訂日・内容・理由・承認者）を記録している。
・旧版と最新版を識別管理している。</t>
    <phoneticPr fontId="2"/>
  </si>
  <si>
    <t>製品仕様・表示内容の設定</t>
    <phoneticPr fontId="2"/>
  </si>
  <si>
    <t>・対象消費者を明確に設定している。
・摂取方法および1日当たりの摂取目安量を設定している。
・保存方法および取扱注意事項を設定している。
・アレルゲンを含む場合、法令に基づき表示内容を設定している。
・上記設定内容を製品説明書に反映している。</t>
    <phoneticPr fontId="2"/>
  </si>
  <si>
    <t>フロー図の作成・改訂管理</t>
    <phoneticPr fontId="2"/>
  </si>
  <si>
    <t>・製品または生産ラインごとに製造工程一覧図（フローダイアグラム）を作成している。
・製造工程一覧図（フローダイアグラム）を定期的に確認している。
・工程変更等があった場合、速やかに改訂している。
・改訂履歴を記録している。</t>
    <phoneticPr fontId="2"/>
  </si>
  <si>
    <t>・製造工程一覧図（フローダイアグラム）について現場確認を実施している。
・実際の工程順序、滞留工程、外注工程等との一致を確認している。
・確認結果を記録している。
・責任者が確認後に承認している。</t>
    <phoneticPr fontId="2"/>
  </si>
  <si>
    <t>現場検証・承認</t>
    <phoneticPr fontId="2"/>
  </si>
  <si>
    <t>危害要因の特定</t>
    <phoneticPr fontId="2"/>
  </si>
  <si>
    <t>・製造工程ごとに物理的・化学的・生物的危害要因を洗い出している。
・原材料特性、工程条件、設備特性、作業環境等を考慮して特定している。</t>
    <phoneticPr fontId="2"/>
  </si>
  <si>
    <t>変更時再評価</t>
    <phoneticPr fontId="2"/>
  </si>
  <si>
    <t>・原材料、工程、設備、製品仕様等に変更が生じた場合、危害要因分析を再評価している。
・再評価の実施日および実施者を記録している。
・再評価の結果、必要に応じてハザード分析表およびCCPの見直しを行っている。</t>
    <phoneticPr fontId="2"/>
  </si>
  <si>
    <t>製品または生産ラインごとにHACCPプランを作成し、現場の実態と一致していることを確認している。定期的に検証および見直しを行っている。また、変更時に見直している。</t>
    <phoneticPr fontId="2"/>
  </si>
  <si>
    <t>製品ごとに製品説明書を作成し、保管している。変更時は改訂し履歴管理している。</t>
    <rPh sb="0" eb="2">
      <t>セイヒン</t>
    </rPh>
    <rPh sb="5" eb="7">
      <t>セイヒン</t>
    </rPh>
    <rPh sb="7" eb="10">
      <t>セツメイショ</t>
    </rPh>
    <rPh sb="11" eb="13">
      <t>サクセイ</t>
    </rPh>
    <rPh sb="15" eb="17">
      <t>ホカン</t>
    </rPh>
    <rPh sb="22" eb="24">
      <t>ヘンコウ</t>
    </rPh>
    <rPh sb="24" eb="25">
      <t>ドキ</t>
    </rPh>
    <rPh sb="26" eb="28">
      <t>カイテイ</t>
    </rPh>
    <rPh sb="29" eb="31">
      <t>リレキ</t>
    </rPh>
    <rPh sb="31" eb="33">
      <t>カンリ</t>
    </rPh>
    <phoneticPr fontId="2"/>
  </si>
  <si>
    <t>対象者、摂取方法、保存方法等を設定し、製品説明書に記載している。</t>
    <rPh sb="0" eb="3">
      <t>タイショウシャ</t>
    </rPh>
    <rPh sb="4" eb="6">
      <t>セッシュ</t>
    </rPh>
    <rPh sb="6" eb="8">
      <t>ホウホウ</t>
    </rPh>
    <rPh sb="9" eb="11">
      <t>ホゾン</t>
    </rPh>
    <rPh sb="11" eb="14">
      <t>ホウホウナド</t>
    </rPh>
    <rPh sb="15" eb="17">
      <t>セッテイ</t>
    </rPh>
    <rPh sb="19" eb="21">
      <t>セイヒン</t>
    </rPh>
    <rPh sb="21" eb="24">
      <t>セツメイショ</t>
    </rPh>
    <rPh sb="25" eb="27">
      <t>キサイ</t>
    </rPh>
    <phoneticPr fontId="2"/>
  </si>
  <si>
    <t>製造工程一覧図（フローダイアグラム）を作成し、定期確認および変更時改訂を行っている。</t>
    <rPh sb="0" eb="2">
      <t>セイゾウ</t>
    </rPh>
    <rPh sb="2" eb="4">
      <t>コウテイ</t>
    </rPh>
    <rPh sb="4" eb="6">
      <t>イチラン</t>
    </rPh>
    <rPh sb="6" eb="7">
      <t>ズ</t>
    </rPh>
    <rPh sb="19" eb="21">
      <t>サクセイ</t>
    </rPh>
    <rPh sb="23" eb="25">
      <t>テイキ</t>
    </rPh>
    <rPh sb="25" eb="27">
      <t>カクニン</t>
    </rPh>
    <rPh sb="30" eb="32">
      <t>ヘンコウ</t>
    </rPh>
    <rPh sb="32" eb="33">
      <t>ドキ</t>
    </rPh>
    <rPh sb="33" eb="35">
      <t>カイテイ</t>
    </rPh>
    <rPh sb="36" eb="37">
      <t>オコナ</t>
    </rPh>
    <phoneticPr fontId="2"/>
  </si>
  <si>
    <t>製造工程一覧図（フローダイアグラム）が実際の製造フローと一致していることを確認し、承認している。</t>
    <rPh sb="19" eb="21">
      <t>ジッサイ</t>
    </rPh>
    <rPh sb="22" eb="24">
      <t>セイゾウ</t>
    </rPh>
    <rPh sb="28" eb="30">
      <t>イッチ</t>
    </rPh>
    <rPh sb="37" eb="39">
      <t>カクニン</t>
    </rPh>
    <rPh sb="41" eb="43">
      <t>ショウニン</t>
    </rPh>
    <phoneticPr fontId="2"/>
  </si>
  <si>
    <t>製造工程ごとに、物理的危害、化学的危害および生物的危害の各要因を特定している。</t>
    <rPh sb="0" eb="2">
      <t>セイゾウ</t>
    </rPh>
    <rPh sb="2" eb="4">
      <t>コウテイ</t>
    </rPh>
    <rPh sb="7" eb="9">
      <t>キガイ</t>
    </rPh>
    <rPh sb="9" eb="11">
      <t>ヨウイン</t>
    </rPh>
    <rPh sb="12" eb="14">
      <t>トクテイ</t>
    </rPh>
    <phoneticPr fontId="2"/>
  </si>
  <si>
    <t>危害要因に変更が生じた場合は、速やかに再評価を行っている。</t>
    <rPh sb="0" eb="2">
      <t>キガイ</t>
    </rPh>
    <rPh sb="2" eb="4">
      <t>ヨウイン</t>
    </rPh>
    <rPh sb="5" eb="7">
      <t>ヘンコウ</t>
    </rPh>
    <rPh sb="8" eb="9">
      <t>ショウ</t>
    </rPh>
    <rPh sb="11" eb="13">
      <t>バアイ</t>
    </rPh>
    <rPh sb="14" eb="17">
      <t>サイヒョウカ</t>
    </rPh>
    <phoneticPr fontId="2"/>
  </si>
  <si>
    <t>危害要因分析を実施し、ハザード分析表を作成し、CCPを設定している。</t>
    <rPh sb="0" eb="2">
      <t>キガイ</t>
    </rPh>
    <rPh sb="2" eb="4">
      <t>ヨウイン</t>
    </rPh>
    <rPh sb="4" eb="6">
      <t>ブンセキ</t>
    </rPh>
    <rPh sb="7" eb="9">
      <t>ジッシ</t>
    </rPh>
    <rPh sb="15" eb="17">
      <t>ブンセキ</t>
    </rPh>
    <rPh sb="17" eb="18">
      <t>オモテ</t>
    </rPh>
    <rPh sb="19" eb="21">
      <t>サクセイ</t>
    </rPh>
    <rPh sb="27" eb="29">
      <t>セッテイ</t>
    </rPh>
    <phoneticPr fontId="2"/>
  </si>
  <si>
    <t>・危害要因分析の結果をハザード分析表として文書化している。
・明確な判断基準に基づきCCPを設定している。
・CCP設定の根拠を明確にしている。
・危害要因分析およびCCPについて定期的に見直しを行っている。</t>
    <phoneticPr fontId="2"/>
  </si>
  <si>
    <t>ハザード分析・CCP設定</t>
    <phoneticPr fontId="2"/>
  </si>
  <si>
    <t>CL設定</t>
    <phoneticPr fontId="2"/>
  </si>
  <si>
    <t>各CCPに科学的根拠に基づく管理基準（CL）を設定している。</t>
    <rPh sb="0" eb="1">
      <t>カク</t>
    </rPh>
    <rPh sb="5" eb="8">
      <t>カガクテキ</t>
    </rPh>
    <rPh sb="8" eb="10">
      <t>コンキョ</t>
    </rPh>
    <rPh sb="11" eb="12">
      <t>モト</t>
    </rPh>
    <rPh sb="14" eb="16">
      <t>カンリ</t>
    </rPh>
    <rPh sb="16" eb="18">
      <t>キジュン</t>
    </rPh>
    <rPh sb="23" eb="25">
      <t>セッテイ</t>
    </rPh>
    <phoneticPr fontId="2"/>
  </si>
  <si>
    <t>・各CCPごとに管理基準（CL）を設定している。
・CLは法令、指針、試験結果、文献等の科学的根拠に基づいている。
・CL設定の根拠を文書化している。</t>
    <phoneticPr fontId="2"/>
  </si>
  <si>
    <t>モニタリング方法の設定・見直し</t>
    <phoneticPr fontId="2"/>
  </si>
  <si>
    <t>CLのモニタリング方法を定め、定期的に見直している。</t>
    <rPh sb="9" eb="11">
      <t>ホウホウ</t>
    </rPh>
    <rPh sb="12" eb="13">
      <t>サダ</t>
    </rPh>
    <rPh sb="15" eb="18">
      <t>テイキテキ</t>
    </rPh>
    <rPh sb="19" eb="21">
      <t>ミナオ</t>
    </rPh>
    <phoneticPr fontId="2"/>
  </si>
  <si>
    <t>・CLを確認するためのモニタリング方法を定めている。
・モニタリング方法をHACCPプランに記載している。
・頻度、測定方法、責任者を明示している。
・モニタリング方法の妥当性を定期的に見直している。
・見直し結果を記録している。</t>
    <phoneticPr fontId="2"/>
  </si>
  <si>
    <t>モニタリング記録管理</t>
    <phoneticPr fontId="2"/>
  </si>
  <si>
    <t>・HACCPプランごとにモニタリング結果を記録している。
・記録に実施者、確認者を記載している。
・記録に測定日時および測定方法を記載している。
・記録を適切に保管している。</t>
    <phoneticPr fontId="2"/>
  </si>
  <si>
    <t>対応手順の整備</t>
    <phoneticPr fontId="2"/>
  </si>
  <si>
    <t>修正措置・是正措置・改善措置の手順を定めている。</t>
    <phoneticPr fontId="2"/>
  </si>
  <si>
    <t>・CL逸脱時の修正措置および是正措置の手順を定めている。
・対応内容、判断基準、責任者を明確にしている。
・対象製品の取扱い方法を定めている。
・再発防止のための改善措置の手順を定めている。
・修正・是正・改善措置の区分を明確に定義している</t>
    <phoneticPr fontId="2"/>
  </si>
  <si>
    <t>HACCPプランにおいて、改善・是正措置を実施し記録している。</t>
    <phoneticPr fontId="2"/>
  </si>
  <si>
    <t>・CL逸脱時に定められた措置を実施している。
・改善措置および是正措置の実施内容を記録している。
・記録に実施者、確認者、実施日時、対応内容を記載している。
・逸脱対応記録を適切に保管している。</t>
    <phoneticPr fontId="2"/>
  </si>
  <si>
    <t>対応実施・記録</t>
    <phoneticPr fontId="2"/>
  </si>
  <si>
    <t>HACCPプランが適切に運用されているか定期的に確認している。</t>
    <phoneticPr fontId="2"/>
  </si>
  <si>
    <t>・HACCPプランを運用している。
・HACCPプランの運用状況を定期的に確認している。
・運用確認の結果を記録している。</t>
    <phoneticPr fontId="2"/>
  </si>
  <si>
    <t>製品ごとにHACCPプランの是正措置および改善措置の効果を検証する手順を定め、記録している。</t>
    <rPh sb="0" eb="2">
      <t>セイヒン</t>
    </rPh>
    <rPh sb="14" eb="16">
      <t>ゼセイ</t>
    </rPh>
    <rPh sb="16" eb="18">
      <t>ソチ</t>
    </rPh>
    <rPh sb="21" eb="23">
      <t>カイゼン</t>
    </rPh>
    <rPh sb="23" eb="25">
      <t>ソチ</t>
    </rPh>
    <rPh sb="26" eb="28">
      <t>コウカ</t>
    </rPh>
    <rPh sb="29" eb="31">
      <t>ケンショウ</t>
    </rPh>
    <rPh sb="33" eb="35">
      <t>テジュン</t>
    </rPh>
    <rPh sb="36" eb="37">
      <t>サダ</t>
    </rPh>
    <rPh sb="39" eb="41">
      <t>キロク</t>
    </rPh>
    <phoneticPr fontId="2"/>
  </si>
  <si>
    <t>・製品ごとに、是正措置および改善措置の効果を検証する手順を定めている。
・効果検証を実施している。
・効果検証の結果を記録・報告している。
・記録を保存している。</t>
    <phoneticPr fontId="2"/>
  </si>
  <si>
    <t>HACCPプラン全体の効果および妥当性を検証している。</t>
    <phoneticPr fontId="2"/>
  </si>
  <si>
    <t>・HACCPプラン全体の効果および妥当性を検証する手順を定めている。
・検証を定期的に実施している。
・検証にはHACCP関連の文書および記録を含めている。
・検証結果を記録・報告している。
・検証記録を保存している。</t>
    <phoneticPr fontId="2"/>
  </si>
  <si>
    <t>モニタリング機器を校正し、逸脱時に対応している。</t>
    <phoneticPr fontId="2"/>
  </si>
  <si>
    <t>・モニタリングに使用する測定機器を管理対象として明確にしている。
・測定機器を定期的に校正している。
・校正結果を記録・保管している。
・校正結果が基準を逸脱した場合、必要な対応を実施している。
・対応内容を記録している。</t>
    <phoneticPr fontId="2"/>
  </si>
  <si>
    <t>内部監査・外部審査結果を検証に反映している。</t>
    <phoneticPr fontId="2"/>
  </si>
  <si>
    <t>・内部監査または外部審査を実施している。
・監査・審査結果をHACCPプランの検証に活用している。
・検証結果に基づき必要な改善を実施している。</t>
    <phoneticPr fontId="2"/>
  </si>
  <si>
    <t>文書管理手順書を作成している。</t>
    <phoneticPr fontId="2"/>
  </si>
  <si>
    <t>・HACCP関連文書および記録の作成方法を定めている。
・文書および記録の管理方法を定めている。
・保存期間および保存方法を定めている。
・文書管理手順書を作成し、運用している。</t>
    <phoneticPr fontId="2"/>
  </si>
  <si>
    <t>文書管理体制の整備</t>
    <phoneticPr fontId="2"/>
  </si>
  <si>
    <t>文書および記録を適切に保管している。</t>
    <phoneticPr fontId="2"/>
  </si>
  <si>
    <t>・HACCP関連文書および記録を紛失・破損防止の措置を講じて保管している。
・必要時に容易に確認できる状態で管理している。
・電子媒体の場合、適切な保存環境で管理している。</t>
    <phoneticPr fontId="2"/>
  </si>
  <si>
    <t>保管管理</t>
    <phoneticPr fontId="2"/>
  </si>
  <si>
    <t>・HACCP関連文書および記録様式の最新版を明確にしている。
・旧版の誤使用を防止する仕組みを設けている。
・最新版管理状況を定期的に確認している。
・管理状況を記録している。</t>
    <phoneticPr fontId="2"/>
  </si>
  <si>
    <t>最新版管理</t>
    <phoneticPr fontId="2"/>
  </si>
  <si>
    <t>運用状況の定期確認</t>
    <rPh sb="0" eb="2">
      <t>ウンヨウ</t>
    </rPh>
    <rPh sb="2" eb="4">
      <t>ジョウキョウ</t>
    </rPh>
    <rPh sb="5" eb="7">
      <t>テイキ</t>
    </rPh>
    <rPh sb="7" eb="9">
      <t>カクニン</t>
    </rPh>
    <phoneticPr fontId="2"/>
  </si>
  <si>
    <t>措置の効果検証</t>
    <phoneticPr fontId="2"/>
  </si>
  <si>
    <t>・食品衛生責任者が正式に選任されている。
・氏名および責任範囲が明確である。
・食品衛生管理業務を統括する体制が機能している。</t>
    <phoneticPr fontId="2"/>
  </si>
  <si>
    <t>施設および構内は定期的に清掃され、清潔が維持されているか。</t>
    <rPh sb="0" eb="2">
      <t>シセツ</t>
    </rPh>
    <rPh sb="5" eb="7">
      <t>コウナイ</t>
    </rPh>
    <rPh sb="8" eb="11">
      <t>テイキテキ</t>
    </rPh>
    <rPh sb="12" eb="14">
      <t>セイソウ</t>
    </rPh>
    <rPh sb="17" eb="19">
      <t>セイケツ</t>
    </rPh>
    <rPh sb="20" eb="22">
      <t>イジ</t>
    </rPh>
    <phoneticPr fontId="2"/>
  </si>
  <si>
    <t>・清掃基準（対象・頻度）が設定されている。
・定期的に清掃が実施されている。
・清潔状態が維持されている。</t>
    <rPh sb="23" eb="26">
      <t>テイキテキ</t>
    </rPh>
    <phoneticPr fontId="2"/>
  </si>
  <si>
    <t>施設およびその周辺（構内）に、業務に不要な物がなく、整理整頓が維持されているか。</t>
    <rPh sb="0" eb="2">
      <t>シセツ</t>
    </rPh>
    <rPh sb="7" eb="9">
      <t>シュウヘン</t>
    </rPh>
    <rPh sb="10" eb="12">
      <t>コウナイ</t>
    </rPh>
    <rPh sb="15" eb="17">
      <t>ギョウム</t>
    </rPh>
    <rPh sb="18" eb="20">
      <t>フヨウ</t>
    </rPh>
    <rPh sb="21" eb="22">
      <t>モノ</t>
    </rPh>
    <rPh sb="26" eb="28">
      <t>セイリ</t>
    </rPh>
    <rPh sb="28" eb="30">
      <t>セイトン</t>
    </rPh>
    <rPh sb="31" eb="33">
      <t>イジ</t>
    </rPh>
    <phoneticPr fontId="2"/>
  </si>
  <si>
    <t>製造区の衛生区分（衛生区、準衛生区、汚染区等）が明確に設定され、物理的区画が適切に管理されている。</t>
    <phoneticPr fontId="2"/>
  </si>
  <si>
    <t>・衛生区分が明確に定義されている
・ドア・シャッター等により物理的区分が確保されている
・区分ごとの運用ルールが定められている
・定期的に管理状況を確認している</t>
    <phoneticPr fontId="2"/>
  </si>
  <si>
    <t>整理整頓・不要物管理</t>
    <phoneticPr fontId="2"/>
  </si>
  <si>
    <t>建屋・構内の清掃管理</t>
    <phoneticPr fontId="2"/>
  </si>
  <si>
    <t>食品衛生責任者の選任体制</t>
    <phoneticPr fontId="2"/>
  </si>
  <si>
    <t>製品・原材料・工程等に変更が生じる場合、事前に影響評価を実施し、承認後に移行している。</t>
    <rPh sb="0" eb="2">
      <t>セイヒン</t>
    </rPh>
    <rPh sb="3" eb="6">
      <t>ゲンザイリョウ</t>
    </rPh>
    <rPh sb="7" eb="9">
      <t>コウテイ</t>
    </rPh>
    <rPh sb="9" eb="10">
      <t>トウ</t>
    </rPh>
    <rPh sb="11" eb="13">
      <t>ヘンコウ</t>
    </rPh>
    <rPh sb="14" eb="15">
      <t>ショウ</t>
    </rPh>
    <rPh sb="17" eb="19">
      <t>バアイ</t>
    </rPh>
    <rPh sb="20" eb="22">
      <t>ジゼン</t>
    </rPh>
    <rPh sb="23" eb="25">
      <t>エイキョウ</t>
    </rPh>
    <rPh sb="25" eb="27">
      <t>ヒョウカ</t>
    </rPh>
    <rPh sb="28" eb="30">
      <t>ジッシ</t>
    </rPh>
    <rPh sb="32" eb="34">
      <t>ショウニン</t>
    </rPh>
    <rPh sb="34" eb="35">
      <t>ゴ</t>
    </rPh>
    <rPh sb="36" eb="38">
      <t>イコウ</t>
    </rPh>
    <phoneticPr fontId="2"/>
  </si>
  <si>
    <t>変更管理体制</t>
    <phoneticPr fontId="2"/>
  </si>
  <si>
    <t>・変更管理手順が文書化されている
・変更前に品質・安全性・法規・表示等への影響評価が実施されている
・評価結果に基づき承認されてから移行している
・変更内容・評価内容・承認履歴が記録として保管されている</t>
    <phoneticPr fontId="2"/>
  </si>
  <si>
    <t>・期限設定・変更の判断基準が文書化されている
・保存試験、理化学試験、微生物試験、文献等の科学的根拠に基づき評価している
・評価結果に基づき正式承認されている
・根拠資料および承認記録が保管されている</t>
    <phoneticPr fontId="2"/>
  </si>
  <si>
    <t>教育訓練</t>
    <rPh sb="0" eb="4">
      <t>キョウ</t>
    </rPh>
    <phoneticPr fontId="2"/>
  </si>
  <si>
    <t>回収・廃棄の手順書整備</t>
    <phoneticPr fontId="2"/>
  </si>
  <si>
    <t>回収対象製品の特定と連絡体制</t>
    <phoneticPr fontId="2"/>
  </si>
  <si>
    <t>回収対象製品の廃棄の実施と記録管理</t>
    <rPh sb="0" eb="2">
      <t>カイシュウ</t>
    </rPh>
    <rPh sb="2" eb="4">
      <t>タイショウ</t>
    </rPh>
    <rPh sb="4" eb="6">
      <t>セイヒン</t>
    </rPh>
    <rPh sb="7" eb="9">
      <t>ハイキ</t>
    </rPh>
    <phoneticPr fontId="2"/>
  </si>
  <si>
    <t>回収訓練と改善</t>
    <phoneticPr fontId="2"/>
  </si>
  <si>
    <t>従業員の健康状態管理</t>
    <phoneticPr fontId="2"/>
  </si>
  <si>
    <t>入場前の症状確認</t>
    <phoneticPr fontId="2"/>
  </si>
  <si>
    <t>従業員衛生状態の確認（服装・頭髪・爪等）</t>
    <phoneticPr fontId="2"/>
  </si>
  <si>
    <t>製造区入場時の衛生手順</t>
    <phoneticPr fontId="2"/>
  </si>
  <si>
    <t>入場時の手洗い・作業着確認</t>
    <phoneticPr fontId="2"/>
  </si>
  <si>
    <t>手指の負傷確認</t>
    <phoneticPr fontId="2"/>
  </si>
  <si>
    <t>持込品の管理</t>
    <phoneticPr fontId="2"/>
  </si>
  <si>
    <t>更衣・喫煙・飲食管理</t>
    <phoneticPr fontId="2"/>
  </si>
  <si>
    <t>定期的な検便実施</t>
    <phoneticPr fontId="2"/>
  </si>
  <si>
    <t>防虫・防鼠対策の整備と実施</t>
    <phoneticPr fontId="2"/>
  </si>
  <si>
    <t>専門業者委託時の管理</t>
    <phoneticPr fontId="2"/>
  </si>
  <si>
    <t>工場自ら実施する場合の管理</t>
    <phoneticPr fontId="2"/>
  </si>
  <si>
    <t>捕虫器・捕獲シートの設置管理</t>
    <phoneticPr fontId="2"/>
  </si>
  <si>
    <t>使用水の管理と記録</t>
    <phoneticPr fontId="2"/>
  </si>
  <si>
    <t>水道水使用時の水質確認</t>
    <phoneticPr fontId="2"/>
  </si>
  <si>
    <t>井戸水・地下水使用時の水質検査</t>
    <phoneticPr fontId="2"/>
  </si>
  <si>
    <t>水質調整機器の点検</t>
    <phoneticPr fontId="2"/>
  </si>
  <si>
    <t>貯水槽の清掃管理</t>
    <phoneticPr fontId="2"/>
  </si>
  <si>
    <t>計器校正管理</t>
    <phoneticPr fontId="2"/>
  </si>
  <si>
    <t>動線・交差汚染防止管理</t>
    <phoneticPr fontId="2"/>
  </si>
  <si>
    <t>衛生区分（ゾーニング）管理</t>
    <phoneticPr fontId="2"/>
  </si>
  <si>
    <t>建築構造物の清掃管理</t>
    <phoneticPr fontId="2"/>
  </si>
  <si>
    <t>製造エリア清掃管理</t>
    <phoneticPr fontId="2"/>
  </si>
  <si>
    <t>換気設備管理</t>
    <phoneticPr fontId="2"/>
  </si>
  <si>
    <t>照明設備管理</t>
    <phoneticPr fontId="2"/>
  </si>
  <si>
    <t>高衛生区入場管理</t>
    <phoneticPr fontId="2"/>
  </si>
  <si>
    <t>機械器具の洗浄・消毒管理</t>
    <phoneticPr fontId="2"/>
  </si>
  <si>
    <t>設備保全管理</t>
    <phoneticPr fontId="2"/>
  </si>
  <si>
    <t>工具・備品管理</t>
    <phoneticPr fontId="2"/>
  </si>
  <si>
    <t>床置き防止管理</t>
    <phoneticPr fontId="2"/>
  </si>
  <si>
    <t>衛生区持込制限</t>
    <phoneticPr fontId="2"/>
  </si>
  <si>
    <t>洗浄剤・殺菌剤管理</t>
    <phoneticPr fontId="2"/>
  </si>
  <si>
    <t>洗浄設備管理</t>
    <phoneticPr fontId="2"/>
  </si>
  <si>
    <t>手洗設備管理</t>
    <phoneticPr fontId="2"/>
  </si>
  <si>
    <t>差圧管理</t>
    <phoneticPr fontId="2"/>
  </si>
  <si>
    <t>トイレ衛生管理</t>
    <phoneticPr fontId="2"/>
  </si>
  <si>
    <t>改善措置（修正・是正措置）の設定</t>
    <rPh sb="0" eb="2">
      <t>カイゼン</t>
    </rPh>
    <rPh sb="2" eb="4">
      <t>ソチ</t>
    </rPh>
    <rPh sb="5" eb="7">
      <t>シュウセイ</t>
    </rPh>
    <rPh sb="8" eb="10">
      <t>ゼセイ</t>
    </rPh>
    <rPh sb="10" eb="12">
      <t>ソチ</t>
    </rPh>
    <rPh sb="14" eb="16">
      <t>セッテイ</t>
    </rPh>
    <phoneticPr fontId="2"/>
  </si>
  <si>
    <t>改善措置（修正・是正措置）の手順を定めている。</t>
    <phoneticPr fontId="2"/>
  </si>
  <si>
    <t>HACCPプランにおいて、改善措置（修正・是正措置）を実施し記録している。</t>
    <phoneticPr fontId="2"/>
  </si>
  <si>
    <t>製品ごとにHACCPプランの改善措置（修正・是正措置）の効果を検証する手順を定め、記録している。</t>
    <rPh sb="0" eb="2">
      <t>セイヒン</t>
    </rPh>
    <rPh sb="14" eb="16">
      <t>カイゼン</t>
    </rPh>
    <rPh sb="16" eb="18">
      <t>ソチ</t>
    </rPh>
    <rPh sb="19" eb="21">
      <t>シュウセイ</t>
    </rPh>
    <rPh sb="22" eb="24">
      <t>ゼセイ</t>
    </rPh>
    <rPh sb="24" eb="26">
      <t>ソチ</t>
    </rPh>
    <rPh sb="28" eb="30">
      <t>コウカ</t>
    </rPh>
    <rPh sb="31" eb="33">
      <t>ケンショウ</t>
    </rPh>
    <rPh sb="35" eb="37">
      <t>テジュン</t>
    </rPh>
    <rPh sb="38" eb="39">
      <t>サダ</t>
    </rPh>
    <rPh sb="41" eb="43">
      <t>キロク</t>
    </rPh>
    <phoneticPr fontId="2"/>
  </si>
  <si>
    <t>改善措置（修正・是正措置）の効果検証</t>
    <phoneticPr fontId="2"/>
  </si>
  <si>
    <t>・製品ごとに、改善措置（修正・是正措置）の効果を検証する手順を定めている。
・効果検証を実施している。
・効果検証の結果を記録・報告している。
・記録を保存している。</t>
    <phoneticPr fontId="2"/>
  </si>
  <si>
    <t>・洗浄設備および器具は定期的に清掃され、清潔な状態が維持されている。
・終業後に水分が残らないよう適切に管理されている。
・清掃・管理の方法（頻度、担当者、手順）が定められている。
・清掃・管理の実施状況は記録として作成・保管され、必要時に確認可能である。
・清掃不足や水分残留など異常が発見された場合の対応方法（再清掃、報告、改善措置（修正・是正措置）など）が定められている。</t>
    <phoneticPr fontId="2"/>
  </si>
  <si>
    <t>・専門業者に委託し、定期的な調査や駆除に基づく防虫・防鼠対策を実施する計画が定められている。
・委託契約や業務手順に、実施内容、頻度、方法が明確に規定されている。
・専門業者からの報告書を入手し、実施日、内容、担当者、確認結果が記録されている。
・報告書は適切に保管され、必要時に参照可能である。
・異常や問題が発生した場合の対応方法（追加駆除、改善措置（修正・是正措置）、関係部署への報告等）が定められている。</t>
    <phoneticPr fontId="2"/>
  </si>
  <si>
    <t>・工場自ら、定期的に駆除や調査に基づく防虫・防鼠対策を実施する手順が定められている。
・防虫・防鼠対策の実施方法（駆除方法、調査手法、頻度など）が明確にされている。
・実施状況を記録として作成・保管する仕組みがある。
・記録には実施日、実施内容、担当者、確認結果などが含まれる。
・異常や再発リスクが確認された場合の対応方法（追加駆除、改善措置（修正・是正措置）、関係部署への報告等）が定められている。</t>
    <phoneticPr fontId="2"/>
  </si>
  <si>
    <t>・廃棄物の分別方法および保管方法が定められている。
・廃棄物の処理方法が明確にされている。
・専門業者に委託する場合、適正処理が行われていることを確認する仕組みがある。
・廃棄物処理に関する確認資料（マニフェスト、処理報告書など）を入手・保管している。
・廃棄物管理の実施状況を定期的に確認し、必要に応じて改善措置（修正・是正措置）を講じる運用がある。</t>
    <phoneticPr fontId="2"/>
  </si>
  <si>
    <t>・排水の管理方法（排水施設運用、排水基準確認、排水溝・排水口清掃など）が定められている。
・管理対象の項目ごとに確認方法や頻度が明確にされている。
・排水管理の実施状況を記録する仕組みがある。
・異常や基準逸脱が発生した場合の対応方法（改善措置（修正・是正措置）、関係部署への報告等）が定められている。
・排水管理に関する記録は一定期間保管され、必要時に参照できる状態となっている。</t>
    <phoneticPr fontId="2"/>
  </si>
  <si>
    <t>・排水が法令および社内で定められた排水基準を満たすことを確認する運用が定められている。
・確認方法（測定項目、測定頻度、測定手法など）が明確にされている。
・確認結果は記録として作成・保管され、必要時に参照できる状態にある。
・排水基準を逸脱した場合の対応方法（原因調査、改善措置（修正・是正措置）、関係部署への報告など）が定められている。</t>
    <phoneticPr fontId="2"/>
  </si>
  <si>
    <t>製品回収を想定した回収訓練を定期的に実施している。また、訓練結果を記録し、課題が抽出された場合には改善措置（修正・是正措置）を講じている。</t>
    <rPh sb="0" eb="2">
      <t>セイヒン</t>
    </rPh>
    <rPh sb="2" eb="4">
      <t>カイシュウ</t>
    </rPh>
    <rPh sb="5" eb="7">
      <t>ソウテイ</t>
    </rPh>
    <rPh sb="9" eb="11">
      <t>カイシュウ</t>
    </rPh>
    <rPh sb="11" eb="13">
      <t>クンレン</t>
    </rPh>
    <rPh sb="14" eb="17">
      <t>テイキテキ</t>
    </rPh>
    <rPh sb="18" eb="20">
      <t>ジッシ</t>
    </rPh>
    <rPh sb="28" eb="30">
      <t>クンレン</t>
    </rPh>
    <rPh sb="30" eb="32">
      <t>ケッカ</t>
    </rPh>
    <rPh sb="33" eb="35">
      <t>キロク</t>
    </rPh>
    <rPh sb="37" eb="39">
      <t>カダイ</t>
    </rPh>
    <rPh sb="40" eb="42">
      <t>チュウシュツ</t>
    </rPh>
    <rPh sb="45" eb="47">
      <t>バアイ</t>
    </rPh>
    <rPh sb="49" eb="51">
      <t>カイゼン</t>
    </rPh>
    <rPh sb="51" eb="53">
      <t>ソチ</t>
    </rPh>
    <rPh sb="54" eb="56">
      <t>シュウセイ</t>
    </rPh>
    <rPh sb="57" eb="59">
      <t>ゼセイ</t>
    </rPh>
    <rPh sb="59" eb="61">
      <t>ソチ</t>
    </rPh>
    <rPh sb="63" eb="64">
      <t>コウ</t>
    </rPh>
    <phoneticPr fontId="2"/>
  </si>
  <si>
    <t>・回収手順の有効性を確認するための回収訓練が一定の頻度で実施されている。
・訓練の実施内容および結果が記録されている。
・訓練結果の評価が行われ、課題が抽出されている。
・抽出された課題に対し、必要な改善措置（修正・是正措置）が実施されている。</t>
    <phoneticPr fontId="2"/>
  </si>
  <si>
    <t>低い衛生区分から高い衛生区分へ移動する際（例：準衛生区→衛生区）、ユニフォーム等に付着する異物の除去（エアシャワー、粘着ローラー等）が実施されている。</t>
    <phoneticPr fontId="2"/>
  </si>
  <si>
    <t>・低い衛生区分から高い衛生区分への移動経路にはユニフォーム等に付着する異物の除去手順（エアシャワー、粘着ローラー等）が定められている。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phoneticPr fontId="2"/>
  </si>
  <si>
    <t>HACCPチームを編成し、役割および責任を文書化してメンバーに周知したうえで活動しており、必要に応じてメンバーの見直し・更新を行っている。</t>
    <phoneticPr fontId="2"/>
  </si>
  <si>
    <t>・HACCPチームを編成し、所属部署を含めたメンバー表を作成している。
・人事異動、退職、担当変更等が生じた場合、メンバー表を更新し、最新版管理および更新履歴の確認ができるようにしている。
・HACCPチームおよび各メンバーの役割・責任を文書化している。
・役割および責任の内容をメンバーに周知している。
・周知状況を確認できる記録を保管している。</t>
    <phoneticPr fontId="2"/>
  </si>
  <si>
    <t>・CL逸脱時の改善措置（修正・是正措置）の手順を定めている。
・対応内容、判断基準、責任者を明確にしている。
・対象製品の取扱い方法を定めている。
・再発防止のための改善措置（修正・是正措置）の手順を定めている。
・修正・是正の区分を明確に定義している</t>
    <phoneticPr fontId="2"/>
  </si>
  <si>
    <t>・CL逸脱時に定められた改善措置（修正・是正措置）を実施している。
・改善措置（修正・是正措置）の実施内容を記録している。
・記録に実施者、確認者、実施日時、対応内容を記載している。
・記録を適切に保管している。</t>
    <phoneticPr fontId="2"/>
  </si>
  <si>
    <t>検証の手順</t>
    <phoneticPr fontId="2"/>
  </si>
  <si>
    <t>HACCPプラン全体の効果を検証している。</t>
    <phoneticPr fontId="2"/>
  </si>
  <si>
    <t>・HACCPプラン全体の効果を検証する手順を定めている。
・検証を定期的に実施している。
・検証にはHACCP関連の文書および記録を含めている。
・検証結果を記録・報告している。
・検証記録を保存している。</t>
    <phoneticPr fontId="2"/>
  </si>
  <si>
    <t>モニタリング機器を校正している。</t>
    <phoneticPr fontId="2"/>
  </si>
  <si>
    <t>機械器具に故障や破損が発生した場合、適宜補修や交換が行われている。</t>
    <rPh sb="0" eb="2">
      <t>キカイ</t>
    </rPh>
    <rPh sb="2" eb="4">
      <t>キグ</t>
    </rPh>
    <rPh sb="5" eb="7">
      <t>コショウ</t>
    </rPh>
    <rPh sb="8" eb="10">
      <t>ハソン</t>
    </rPh>
    <rPh sb="11" eb="13">
      <t>ハッセイ</t>
    </rPh>
    <rPh sb="15" eb="17">
      <t>バアイ</t>
    </rPh>
    <rPh sb="18" eb="20">
      <t>テキギ</t>
    </rPh>
    <rPh sb="20" eb="22">
      <t>ホシュウ</t>
    </rPh>
    <rPh sb="23" eb="25">
      <t>コウカン</t>
    </rPh>
    <rPh sb="26" eb="27">
      <t>オコナ</t>
    </rPh>
    <phoneticPr fontId="2"/>
  </si>
  <si>
    <t>衛生区には、異物リスクとなる物品（段ボール、タワシ等）を持ち込んでいない。</t>
    <rPh sb="0" eb="2">
      <t>エイセイ</t>
    </rPh>
    <rPh sb="2" eb="3">
      <t>ク</t>
    </rPh>
    <rPh sb="6" eb="8">
      <t>イブツ</t>
    </rPh>
    <rPh sb="14" eb="16">
      <t>ブッピン</t>
    </rPh>
    <rPh sb="17" eb="18">
      <t>ダン</t>
    </rPh>
    <rPh sb="25" eb="26">
      <t>ナド</t>
    </rPh>
    <rPh sb="28" eb="29">
      <t>モ</t>
    </rPh>
    <rPh sb="30" eb="31">
      <t>コ</t>
    </rPh>
    <phoneticPr fontId="2"/>
  </si>
  <si>
    <t>・製造区において差圧管理が実施されている。
・陽圧・陰圧の設定値が明確に定められている。
・設定どおりの差圧が定期的に確認されている。
・差圧確認結果は記録として作成・保管され、必要時に参照可能である。
・設定値逸脱や異常が発見された場合の対応方法（調整・報告・原因究明等）が定められている。</t>
    <rPh sb="55" eb="57">
      <t>テイキ</t>
    </rPh>
    <rPh sb="57" eb="58">
      <t>テキ</t>
    </rPh>
    <phoneticPr fontId="2"/>
  </si>
  <si>
    <t>使用水※を適切に管理し、管理記録を作成して保管している。
※使用水：製品に直接触れる可能性のある水や手洗いや機器洗浄に使用する水を指し、チラー水など食品に直接触れない水は対象外とする。使用水は、水道事業者等から供給される水（水道水等）または飲用に適する水（井戸水、地下水等）とする。</t>
    <phoneticPr fontId="2"/>
  </si>
  <si>
    <t>監査</t>
    <rPh sb="0" eb="2">
      <t>カンサ</t>
    </rPh>
    <phoneticPr fontId="2"/>
  </si>
  <si>
    <r>
      <t xml:space="preserve">HACCPチームの役割および責任を文書化し、メンバーに周知している。
</t>
    </r>
    <r>
      <rPr>
        <sz val="12"/>
        <color rgb="FFFF0000"/>
        <rFont val="BIZ UDPゴシック"/>
        <family val="3"/>
        <charset val="128"/>
      </rPr>
      <t>※項目を削除しては？※コーデックスHACCPからするとNo1だけで十分では？</t>
    </r>
    <rPh sb="36" eb="38">
      <t>コウモク</t>
    </rPh>
    <rPh sb="39" eb="41">
      <t>サクジョ</t>
    </rPh>
    <rPh sb="68" eb="70">
      <t>ジュウブン</t>
    </rPh>
    <phoneticPr fontId="2"/>
  </si>
  <si>
    <r>
      <rPr>
        <strike/>
        <sz val="12"/>
        <rFont val="BIZ UDPゴシック"/>
        <family val="3"/>
        <charset val="128"/>
      </rPr>
      <t>修正措置・是正措置・</t>
    </r>
    <r>
      <rPr>
        <sz val="12"/>
        <rFont val="BIZ UDPゴシック"/>
        <family val="3"/>
        <charset val="128"/>
      </rPr>
      <t>改善措置</t>
    </r>
    <r>
      <rPr>
        <sz val="12"/>
        <color rgb="FFFF0000"/>
        <rFont val="BIZ UDPゴシック"/>
        <family val="3"/>
        <charset val="128"/>
      </rPr>
      <t>（修正・是正措置）</t>
    </r>
    <r>
      <rPr>
        <sz val="12"/>
        <rFont val="BIZ UDPゴシック"/>
        <family val="3"/>
        <charset val="128"/>
      </rPr>
      <t>の手順を定めている。</t>
    </r>
    <rPh sb="15" eb="17">
      <t>シュウセイ</t>
    </rPh>
    <rPh sb="18" eb="20">
      <t>ゼセイ</t>
    </rPh>
    <rPh sb="20" eb="22">
      <t>ソチ</t>
    </rPh>
    <phoneticPr fontId="2"/>
  </si>
  <si>
    <r>
      <t>・CL逸脱時の</t>
    </r>
    <r>
      <rPr>
        <sz val="12"/>
        <color rgb="FFFF0000"/>
        <rFont val="BIZ UDPゴシック"/>
        <family val="3"/>
        <charset val="128"/>
      </rPr>
      <t>改善措置</t>
    </r>
    <r>
      <rPr>
        <strike/>
        <sz val="12"/>
        <color rgb="FFFF0000"/>
        <rFont val="BIZ UDPゴシック"/>
        <family val="3"/>
        <charset val="128"/>
      </rPr>
      <t>修正措置および是正措置</t>
    </r>
    <r>
      <rPr>
        <sz val="12"/>
        <rFont val="BIZ UDPゴシック"/>
        <family val="3"/>
        <charset val="128"/>
      </rPr>
      <t>の手順を定めている。
・対応内容、判断基準、責任者を明確にしている。
・対象製品の取扱い方法を定めている。
・再発防止のための改善措置の手順を定めている。
・修正・是正</t>
    </r>
    <r>
      <rPr>
        <strike/>
        <sz val="12"/>
        <color rgb="FFFF0000"/>
        <rFont val="BIZ UDPゴシック"/>
        <family val="3"/>
        <charset val="128"/>
      </rPr>
      <t>・改善措置</t>
    </r>
    <r>
      <rPr>
        <sz val="12"/>
        <rFont val="BIZ UDPゴシック"/>
        <family val="3"/>
        <charset val="128"/>
      </rPr>
      <t>の区分を明確に定義している</t>
    </r>
    <rPh sb="7" eb="11">
      <t>カイゼンソチ</t>
    </rPh>
    <phoneticPr fontId="2"/>
  </si>
  <si>
    <r>
      <t>HACCPプランにおいて、</t>
    </r>
    <r>
      <rPr>
        <sz val="12"/>
        <color rgb="FFFF0000"/>
        <rFont val="BIZ UDPゴシック"/>
        <family val="3"/>
        <charset val="128"/>
      </rPr>
      <t>改善措置（修正・是正措置）</t>
    </r>
    <r>
      <rPr>
        <strike/>
        <sz val="12"/>
        <color rgb="FFFF0000"/>
        <rFont val="BIZ UDPゴシック"/>
        <family val="3"/>
        <charset val="128"/>
      </rPr>
      <t>改善・是正措置</t>
    </r>
    <r>
      <rPr>
        <sz val="12"/>
        <rFont val="BIZ UDPゴシック"/>
        <family val="3"/>
        <charset val="128"/>
      </rPr>
      <t>を実施し記録している。</t>
    </r>
    <phoneticPr fontId="2"/>
  </si>
  <si>
    <r>
      <t>・CL逸脱時に定められた措置を実施している。
・改善措置の実施内容を記録している。
・記録に実施者、確認者、実施日時、対応内容を記載している。
・</t>
    </r>
    <r>
      <rPr>
        <strike/>
        <sz val="12"/>
        <color rgb="FFFF0000"/>
        <rFont val="BIZ UDPゴシック"/>
        <family val="3"/>
        <charset val="128"/>
      </rPr>
      <t>逸脱対応</t>
    </r>
    <r>
      <rPr>
        <sz val="12"/>
        <rFont val="BIZ UDPゴシック"/>
        <family val="3"/>
        <charset val="128"/>
      </rPr>
      <t>記録を適切に保管している。</t>
    </r>
    <rPh sb="26" eb="28">
      <t>ソチ</t>
    </rPh>
    <phoneticPr fontId="2"/>
  </si>
  <si>
    <r>
      <rPr>
        <strike/>
        <sz val="12"/>
        <color rgb="FFFF0000"/>
        <rFont val="BIZ UDPゴシック"/>
        <family val="3"/>
        <charset val="128"/>
      </rPr>
      <t>妥当性</t>
    </r>
    <r>
      <rPr>
        <sz val="12"/>
        <rFont val="BIZ UDPゴシック"/>
        <family val="3"/>
        <charset val="128"/>
      </rPr>
      <t>検証の手順</t>
    </r>
    <phoneticPr fontId="2"/>
  </si>
  <si>
    <r>
      <t>HACCPプラン全体の効果</t>
    </r>
    <r>
      <rPr>
        <strike/>
        <sz val="12"/>
        <color rgb="FFFF0000"/>
        <rFont val="BIZ UDPゴシック"/>
        <family val="3"/>
        <charset val="128"/>
      </rPr>
      <t>および妥当性</t>
    </r>
    <r>
      <rPr>
        <sz val="12"/>
        <rFont val="BIZ UDPゴシック"/>
        <family val="3"/>
        <charset val="128"/>
      </rPr>
      <t>を検証している。</t>
    </r>
    <phoneticPr fontId="2"/>
  </si>
  <si>
    <r>
      <t>・HACCPプラン全体の効果</t>
    </r>
    <r>
      <rPr>
        <strike/>
        <sz val="12"/>
        <color rgb="FFFF0000"/>
        <rFont val="BIZ UDPゴシック"/>
        <family val="3"/>
        <charset val="128"/>
      </rPr>
      <t>および妥当性</t>
    </r>
    <r>
      <rPr>
        <sz val="12"/>
        <rFont val="BIZ UDPゴシック"/>
        <family val="3"/>
        <charset val="128"/>
      </rPr>
      <t>を検証する手順を定めている。
・検証を定期的に実施している。
・検証にはHACCP関連の文書および記録を含めている。
・検証結果を記録・報告している。
・検証記録を保存している。</t>
    </r>
    <phoneticPr fontId="2"/>
  </si>
  <si>
    <r>
      <t>モニタリング機器を校正</t>
    </r>
    <r>
      <rPr>
        <strike/>
        <sz val="12"/>
        <color rgb="FFFF0000"/>
        <rFont val="BIZ UDPゴシック"/>
        <family val="3"/>
        <charset val="128"/>
      </rPr>
      <t>し、逸脱時に対応</t>
    </r>
    <r>
      <rPr>
        <sz val="12"/>
        <rFont val="BIZ UDPゴシック"/>
        <family val="3"/>
        <charset val="128"/>
      </rPr>
      <t>している。</t>
    </r>
    <phoneticPr fontId="2"/>
  </si>
  <si>
    <r>
      <t xml:space="preserve">内部監査・外部審査結果を検証に反映している。
</t>
    </r>
    <r>
      <rPr>
        <sz val="12"/>
        <color rgb="FFFF0000"/>
        <rFont val="BIZ UDPゴシック"/>
        <family val="3"/>
        <charset val="128"/>
      </rPr>
      <t>※7原則12手順の検証に必要ですか？</t>
    </r>
    <rPh sb="25" eb="27">
      <t>ゲンソク</t>
    </rPh>
    <rPh sb="29" eb="31">
      <t>テジュン</t>
    </rPh>
    <rPh sb="32" eb="34">
      <t>ケンショウ</t>
    </rPh>
    <rPh sb="35" eb="37">
      <t>ヒツヨウ</t>
    </rPh>
    <phoneticPr fontId="2"/>
  </si>
  <si>
    <r>
      <t>低い衛生区分から高い衛生区分へ移動する際（例：準衛生区→衛生区）、</t>
    </r>
    <r>
      <rPr>
        <strike/>
        <sz val="12"/>
        <color rgb="FFFF0000"/>
        <rFont val="BIZ UDPゴシック"/>
        <family val="3"/>
        <charset val="128"/>
      </rPr>
      <t>エアシャワーが設置されており、</t>
    </r>
    <r>
      <rPr>
        <sz val="12"/>
        <rFont val="BIZ UDPゴシック"/>
        <family val="3"/>
        <charset val="128"/>
      </rPr>
      <t>ユニフォーム等に付着する異物の除去（エアシャワー、粘着ローラー等）が実施されている。</t>
    </r>
    <phoneticPr fontId="2"/>
  </si>
  <si>
    <r>
      <rPr>
        <strike/>
        <sz val="12"/>
        <color rgb="FFFF0000"/>
        <rFont val="BIZ UDPゴシック"/>
        <family val="3"/>
        <charset val="128"/>
      </rPr>
      <t>・低い衛生区分から高い衛生区分への移動経路にはエアシャワーが設置されている。</t>
    </r>
    <r>
      <rPr>
        <sz val="12"/>
        <rFont val="BIZ UDPゴシック"/>
        <family val="3"/>
        <charset val="128"/>
      </rPr>
      <t xml:space="preserve">
・</t>
    </r>
    <r>
      <rPr>
        <sz val="12"/>
        <color rgb="FFFF0000"/>
        <rFont val="BIZ UDPゴシック"/>
        <family val="3"/>
        <charset val="128"/>
      </rPr>
      <t>低い衛生区分から高い衛生区分への移動経路には、</t>
    </r>
    <r>
      <rPr>
        <sz val="12"/>
        <rFont val="BIZ UDPゴシック"/>
        <family val="3"/>
        <charset val="128"/>
      </rPr>
      <t>ユニフォーム等に付着する異物の除去手順（エアシャワー、粘着ローラー等）が定められている。
・入場者は定められた入場手順に従い、エアシャワーや粘着ローラーを実施している。
・入場手順の遵守状況が確認され、必要に応じて記録が作成・保管されている。
・エアシャワーや粘着ローラーの故障・不備時の対応方法（修理、代替手段、報告等）が定められている。</t>
    </r>
    <phoneticPr fontId="2"/>
  </si>
  <si>
    <r>
      <t>機械器具に故障や破損が発生した場合、適宜補修</t>
    </r>
    <r>
      <rPr>
        <sz val="12"/>
        <color rgb="FFFF0000"/>
        <rFont val="BIZ UDPゴシック"/>
        <family val="3"/>
        <charset val="128"/>
      </rPr>
      <t>や交換が行われている。</t>
    </r>
    <r>
      <rPr>
        <strike/>
        <sz val="12"/>
        <color rgb="FFFF0000"/>
        <rFont val="BIZ UDPゴシック"/>
        <family val="3"/>
        <charset val="128"/>
      </rPr>
      <t>を実施している。</t>
    </r>
    <rPh sb="0" eb="2">
      <t>キカイ</t>
    </rPh>
    <rPh sb="2" eb="4">
      <t>キグ</t>
    </rPh>
    <rPh sb="5" eb="7">
      <t>コショウ</t>
    </rPh>
    <rPh sb="8" eb="10">
      <t>ハソン</t>
    </rPh>
    <rPh sb="11" eb="13">
      <t>ハッセイ</t>
    </rPh>
    <rPh sb="15" eb="17">
      <t>バアイ</t>
    </rPh>
    <rPh sb="18" eb="20">
      <t>テキギ</t>
    </rPh>
    <rPh sb="20" eb="22">
      <t>ホシュウ</t>
    </rPh>
    <rPh sb="23" eb="25">
      <t>コウカン</t>
    </rPh>
    <rPh sb="26" eb="27">
      <t>オコナ</t>
    </rPh>
    <rPh sb="34" eb="36">
      <t>ジッシ</t>
    </rPh>
    <phoneticPr fontId="2"/>
  </si>
  <si>
    <r>
      <t>衛生区には、異物リスクとなる物品（段ボール、タワシ等）を持ち込</t>
    </r>
    <r>
      <rPr>
        <sz val="12"/>
        <color rgb="FFFF0000"/>
        <rFont val="BIZ UDPゴシック"/>
        <family val="3"/>
        <charset val="128"/>
      </rPr>
      <t>んでいない。</t>
    </r>
    <r>
      <rPr>
        <strike/>
        <sz val="12"/>
        <color rgb="FFFF0000"/>
        <rFont val="BIZ UDPゴシック"/>
        <family val="3"/>
        <charset val="128"/>
      </rPr>
      <t>むことはできない。</t>
    </r>
    <rPh sb="0" eb="2">
      <t>エイセイ</t>
    </rPh>
    <rPh sb="2" eb="3">
      <t>ク</t>
    </rPh>
    <rPh sb="6" eb="8">
      <t>イブツ</t>
    </rPh>
    <rPh sb="14" eb="16">
      <t>ブッピン</t>
    </rPh>
    <rPh sb="17" eb="18">
      <t>ダン</t>
    </rPh>
    <rPh sb="25" eb="26">
      <t>ナド</t>
    </rPh>
    <rPh sb="28" eb="29">
      <t>モ</t>
    </rPh>
    <rPh sb="30" eb="31">
      <t>コ</t>
    </rPh>
    <phoneticPr fontId="2"/>
  </si>
  <si>
    <r>
      <t>・製造区において差圧管理が実施されている。
・陽圧・陰圧の設定値が明確に定められている。
・設定どおりの差圧が</t>
    </r>
    <r>
      <rPr>
        <sz val="12"/>
        <color rgb="FFFF0000"/>
        <rFont val="BIZ UDPゴシック"/>
        <family val="3"/>
        <charset val="128"/>
      </rPr>
      <t>定期</t>
    </r>
    <r>
      <rPr>
        <sz val="12"/>
        <rFont val="BIZ UDPゴシック"/>
        <family val="3"/>
        <charset val="128"/>
      </rPr>
      <t>的に確認されている。
・差圧確認結果は記録として作成・保管され、必要時に参照可能である。
・設定値逸脱や異常が発見された場合の対応方法（調整・報告・原因究明等）が定められている。</t>
    </r>
    <rPh sb="55" eb="57">
      <t>テイキ</t>
    </rPh>
    <phoneticPr fontId="2"/>
  </si>
  <si>
    <r>
      <t>使用水※を適切に管理し、管理記録を作成して保管している。
※使用水：</t>
    </r>
    <r>
      <rPr>
        <sz val="12"/>
        <color rgb="FFFF0000"/>
        <rFont val="BIZ UDPゴシック"/>
        <family val="3"/>
        <charset val="128"/>
      </rPr>
      <t>製品に直接触れる可能性のある水や手洗いや機器洗浄に使用する水を指し、</t>
    </r>
    <r>
      <rPr>
        <sz val="12"/>
        <rFont val="BIZ UDPゴシック"/>
        <family val="3"/>
        <charset val="128"/>
      </rPr>
      <t>チラー水など食品に直接触れない水は対象外とする。使用水は、水道事業者等から供給される水（水道水等）または飲用に適する水（井戸水、地下水等）とする。</t>
    </r>
    <rPh sb="48" eb="49">
      <t>ミズ</t>
    </rPh>
    <rPh sb="50" eb="52">
      <t>テアラ</t>
    </rPh>
    <rPh sb="54" eb="58">
      <t>キキセンジョウ</t>
    </rPh>
    <rPh sb="59" eb="61">
      <t>シヨウ</t>
    </rPh>
    <rPh sb="63" eb="64">
      <t>ミズ</t>
    </rPh>
    <phoneticPr fontId="2"/>
  </si>
  <si>
    <t>カテゴリー</t>
  </si>
  <si>
    <t>カテゴリー</t>
    <phoneticPr fontId="2"/>
  </si>
  <si>
    <t>区分</t>
    <rPh sb="0" eb="2">
      <t>クブン</t>
    </rPh>
    <phoneticPr fontId="2"/>
  </si>
  <si>
    <t>分類</t>
    <rPh sb="0" eb="2">
      <t>ブンルイ</t>
    </rPh>
    <phoneticPr fontId="2"/>
  </si>
  <si>
    <t>評価内容</t>
    <rPh sb="0" eb="2">
      <t>ヒョウカ</t>
    </rPh>
    <rPh sb="2" eb="4">
      <t>ナイヨウ</t>
    </rPh>
    <phoneticPr fontId="2"/>
  </si>
  <si>
    <t>事務
/現場</t>
    <rPh sb="0" eb="2">
      <t>ジム</t>
    </rPh>
    <rPh sb="4" eb="6">
      <t>ゲンバ</t>
    </rPh>
    <phoneticPr fontId="2"/>
  </si>
  <si>
    <t>★★工場</t>
    <rPh sb="2" eb="4">
      <t>コウジョウ</t>
    </rPh>
    <phoneticPr fontId="2"/>
  </si>
  <si>
    <r>
      <t>確認者：　</t>
    </r>
    <r>
      <rPr>
        <sz val="12"/>
        <color theme="1"/>
        <rFont val="Segoe UI Symbol"/>
        <family val="3"/>
      </rPr>
      <t>✕✕✕</t>
    </r>
    <r>
      <rPr>
        <sz val="12"/>
        <color theme="1"/>
        <rFont val="BIZ UDPゴシック"/>
        <family val="3"/>
        <charset val="128"/>
      </rPr>
      <t>、○○○、△△△</t>
    </r>
    <rPh sb="0" eb="2">
      <t>カクニン</t>
    </rPh>
    <rPh sb="2" eb="3">
      <t>シャ</t>
    </rPh>
    <phoneticPr fontId="2"/>
  </si>
  <si>
    <t>承認者：　□□□</t>
    <rPh sb="0" eb="3">
      <t>ショウニンシャ</t>
    </rPh>
    <phoneticPr fontId="2"/>
  </si>
  <si>
    <t>不適合（すべて）</t>
  </si>
  <si>
    <t>不適合（一部）</t>
  </si>
  <si>
    <t>・HACCPチームの会議が定期的に開催されず不定期開催となっています。
・議事録が一部足りないものがあります。</t>
    <rPh sb="10" eb="12">
      <t>カイギ</t>
    </rPh>
    <rPh sb="13" eb="16">
      <t>テイキテキ</t>
    </rPh>
    <rPh sb="17" eb="19">
      <t>カイサイ</t>
    </rPh>
    <rPh sb="22" eb="25">
      <t>フテイキ</t>
    </rPh>
    <rPh sb="25" eb="27">
      <t>カイサイ</t>
    </rPh>
    <rPh sb="37" eb="40">
      <t>ギジロク</t>
    </rPh>
    <rPh sb="41" eb="43">
      <t>イチブ</t>
    </rPh>
    <rPh sb="43" eb="44">
      <t>タ</t>
    </rPh>
    <phoneticPr fontId="2"/>
  </si>
  <si>
    <t>・前回は特に指摘がなく、評価基準を満たしていた。（前回判定日：2025年5月25日）</t>
    <rPh sb="1" eb="3">
      <t>ゼンカイ</t>
    </rPh>
    <rPh sb="4" eb="5">
      <t>トク</t>
    </rPh>
    <rPh sb="6" eb="8">
      <t>シテキ</t>
    </rPh>
    <rPh sb="12" eb="16">
      <t>ヒョウカ</t>
    </rPh>
    <rPh sb="17" eb="18">
      <t>ミ</t>
    </rPh>
    <rPh sb="25" eb="27">
      <t>ゼンカイ</t>
    </rPh>
    <rPh sb="27" eb="29">
      <t>ハンテ</t>
    </rPh>
    <rPh sb="29" eb="30">
      <t>ビ</t>
    </rPh>
    <rPh sb="35" eb="36">
      <t>ネン</t>
    </rPh>
    <rPh sb="37" eb="38">
      <t>ガツ</t>
    </rPh>
    <rPh sb="40" eb="41">
      <t>ニチ</t>
    </rPh>
    <phoneticPr fontId="2"/>
  </si>
  <si>
    <t>HACCPチーム</t>
    <phoneticPr fontId="2"/>
  </si>
  <si>
    <t>✕✕✕</t>
    <phoneticPr fontId="2"/>
  </si>
  <si>
    <t>・HACCPチームの会議の開催については奇数月の原則第3木曜日に固定する。
・ZOOM等の録画・録音を使用し、議事録を補助する。
・議事録の担当者を設置する。</t>
    <rPh sb="10" eb="12">
      <t>カイギ</t>
    </rPh>
    <rPh sb="13" eb="15">
      <t>カイサイ</t>
    </rPh>
    <rPh sb="20" eb="22">
      <t>キスウ</t>
    </rPh>
    <rPh sb="22" eb="23">
      <t>ゲツ</t>
    </rPh>
    <rPh sb="24" eb="26">
      <t>ゲンソク</t>
    </rPh>
    <rPh sb="26" eb="27">
      <t>ダイ</t>
    </rPh>
    <rPh sb="28" eb="31">
      <t>モクヨウビ</t>
    </rPh>
    <rPh sb="32" eb="34">
      <t>コテイ</t>
    </rPh>
    <rPh sb="43" eb="44">
      <t>トウ</t>
    </rPh>
    <rPh sb="45" eb="47">
      <t>ロクガ</t>
    </rPh>
    <rPh sb="48" eb="50">
      <t>ロクオン</t>
    </rPh>
    <rPh sb="51" eb="53">
      <t>シヨウ</t>
    </rPh>
    <rPh sb="55" eb="58">
      <t>ギジロク</t>
    </rPh>
    <rPh sb="59" eb="61">
      <t>ホジョ</t>
    </rPh>
    <rPh sb="66" eb="69">
      <t>ギ</t>
    </rPh>
    <rPh sb="70" eb="73">
      <t>タントウシャ</t>
    </rPh>
    <rPh sb="74" eb="76">
      <t>セッチ</t>
    </rPh>
    <phoneticPr fontId="2"/>
  </si>
  <si>
    <t>・HACCPチームの会議の開催について、奇数月の第3水曜日に固定した。
（共有スケジューラーに繰り返し会議として設定した。）
・HACCPチームに議事録係を設置し、1名追加で対応することとした。
・ZOOM等の録画・録音を使用し、AI議事録を導入した。</t>
    <rPh sb="10" eb="12">
      <t>カイギ</t>
    </rPh>
    <rPh sb="13" eb="15">
      <t>カイサイ</t>
    </rPh>
    <rPh sb="20" eb="23">
      <t>キスウズキ</t>
    </rPh>
    <rPh sb="24" eb="25">
      <t>ダイ</t>
    </rPh>
    <rPh sb="26" eb="29">
      <t>スイヨウビ</t>
    </rPh>
    <rPh sb="30" eb="32">
      <t>コテイ</t>
    </rPh>
    <rPh sb="37" eb="39">
      <t>キョウユウ</t>
    </rPh>
    <rPh sb="47" eb="48">
      <t>ク</t>
    </rPh>
    <rPh sb="49" eb="50">
      <t>カエ</t>
    </rPh>
    <rPh sb="51" eb="53">
      <t>カイギ</t>
    </rPh>
    <rPh sb="56" eb="58">
      <t>セッテイ</t>
    </rPh>
    <rPh sb="73" eb="76">
      <t>ギジ</t>
    </rPh>
    <rPh sb="76" eb="77">
      <t>ガカリ</t>
    </rPh>
    <rPh sb="78" eb="80">
      <t>セッチ</t>
    </rPh>
    <rPh sb="83" eb="84">
      <t>メイ</t>
    </rPh>
    <rPh sb="84" eb="86">
      <t>ツイカ</t>
    </rPh>
    <rPh sb="87" eb="89">
      <t>タイオウ</t>
    </rPh>
    <rPh sb="103" eb="104">
      <t>トウ</t>
    </rPh>
    <rPh sb="105" eb="107">
      <t>ロクガ</t>
    </rPh>
    <rPh sb="108" eb="110">
      <t>ロクオン</t>
    </rPh>
    <rPh sb="111" eb="113">
      <t>シヨウ</t>
    </rPh>
    <rPh sb="117" eb="120">
      <t>ギジロク</t>
    </rPh>
    <rPh sb="121" eb="123">
      <t>ドウニュウ</t>
    </rPh>
    <phoneticPr fontId="2"/>
  </si>
  <si>
    <t>・５月開催と7月開催とそれぞれ開催し、議事録を作成し保管した。
・現段階では固定化できていると判断した。</t>
    <rPh sb="2" eb="3">
      <t>ガツ</t>
    </rPh>
    <rPh sb="3" eb="5">
      <t>カイサイ</t>
    </rPh>
    <rPh sb="7" eb="8">
      <t>ガツ</t>
    </rPh>
    <rPh sb="8" eb="10">
      <t>カイサイ</t>
    </rPh>
    <rPh sb="15" eb="17">
      <t>カイサイ</t>
    </rPh>
    <rPh sb="19" eb="22">
      <t>ギジ</t>
    </rPh>
    <rPh sb="23" eb="25">
      <t>サクセイ</t>
    </rPh>
    <rPh sb="26" eb="28">
      <t>ホカン</t>
    </rPh>
    <rPh sb="33" eb="36">
      <t>ゲンダンカイ</t>
    </rPh>
    <rPh sb="38" eb="40">
      <t>コテイ</t>
    </rPh>
    <rPh sb="40" eb="41">
      <t>カ</t>
    </rPh>
    <rPh sb="47" eb="49">
      <t>ハンダン</t>
    </rPh>
    <phoneticPr fontId="2"/>
  </si>
  <si>
    <t>○○○</t>
    <phoneticPr fontId="2"/>
  </si>
  <si>
    <t>□□□</t>
    <phoneticPr fontId="2"/>
  </si>
  <si>
    <t>対象外</t>
  </si>
  <si>
    <t>HACCP実効性向上チェックリスト</t>
    <phoneticPr fontId="2"/>
  </si>
  <si>
    <r>
      <t xml:space="preserve">衛生影響度
</t>
    </r>
    <r>
      <rPr>
        <sz val="10"/>
        <color theme="1"/>
        <rFont val="BIZ UDPゴシック"/>
        <family val="3"/>
        <charset val="128"/>
      </rPr>
      <t>(影響が大きい、影響がある、影響が小さい）</t>
    </r>
    <rPh sb="7" eb="9">
      <t>エイキョウ</t>
    </rPh>
    <rPh sb="14" eb="16">
      <t>エイキョウ</t>
    </rPh>
    <rPh sb="20" eb="22">
      <t>エイキョウ</t>
    </rPh>
    <phoneticPr fontId="2"/>
  </si>
  <si>
    <r>
      <t xml:space="preserve">運用維持性
</t>
    </r>
    <r>
      <rPr>
        <sz val="10"/>
        <color theme="1"/>
        <rFont val="BIZ UDPゴシック"/>
        <family val="3"/>
        <charset val="128"/>
      </rPr>
      <t>（維持しにくい、やや維持しにくい、維持しやすい）</t>
    </r>
    <rPh sb="7" eb="9">
      <t>イジ</t>
    </rPh>
    <rPh sb="16" eb="18">
      <t>イジ</t>
    </rPh>
    <rPh sb="23" eb="25">
      <t>イジ</t>
    </rPh>
    <phoneticPr fontId="2"/>
  </si>
  <si>
    <r>
      <t xml:space="preserve">改善優先度
</t>
    </r>
    <r>
      <rPr>
        <sz val="10"/>
        <color theme="1"/>
        <rFont val="BIZ UDPゴシック"/>
        <family val="3"/>
        <charset val="128"/>
      </rPr>
      <t>（適合度×衛生影響度×運用維持性）</t>
    </r>
    <phoneticPr fontId="2"/>
  </si>
  <si>
    <t>改善あまり優先ではない</t>
  </si>
  <si>
    <t>影響が小さい</t>
    <rPh sb="0" eb="2">
      <t>エイキョウ</t>
    </rPh>
    <rPh sb="3" eb="4">
      <t>チイ</t>
    </rPh>
    <phoneticPr fontId="2"/>
  </si>
  <si>
    <t>維持しやすい</t>
    <rPh sb="0" eb="2">
      <t>イジ</t>
    </rPh>
    <phoneticPr fontId="2"/>
  </si>
  <si>
    <t>改善優先</t>
    <phoneticPr fontId="2"/>
  </si>
  <si>
    <t>維持しやすい</t>
    <phoneticPr fontId="2"/>
  </si>
  <si>
    <t>維持しにくい</t>
    <rPh sb="0" eb="2">
      <t>イジ</t>
    </rPh>
    <phoneticPr fontId="2"/>
  </si>
  <si>
    <t>影響が大きい</t>
    <rPh sb="0" eb="2">
      <t>エイキョウ</t>
    </rPh>
    <rPh sb="3" eb="4">
      <t>オオ</t>
    </rPh>
    <phoneticPr fontId="2"/>
  </si>
  <si>
    <t>改善やや優先</t>
    <rPh sb="0" eb="2">
      <t>カイゼン</t>
    </rPh>
    <rPh sb="4" eb="6">
      <t>ユウセ</t>
    </rPh>
    <phoneticPr fontId="2"/>
  </si>
  <si>
    <t>影響がある（中程度）</t>
    <rPh sb="0" eb="2">
      <t>エイキョウ</t>
    </rPh>
    <rPh sb="6" eb="9">
      <t>チュウテイド</t>
    </rPh>
    <phoneticPr fontId="2"/>
  </si>
  <si>
    <t>影響が小さい</t>
    <rPh sb="0" eb="2">
      <t>エイキョウ</t>
    </rPh>
    <rPh sb="3" eb="5">
      <t>チ</t>
    </rPh>
    <phoneticPr fontId="2"/>
  </si>
  <si>
    <t>改善最優先</t>
    <rPh sb="0" eb="2">
      <t>カイゼン</t>
    </rPh>
    <phoneticPr fontId="2"/>
  </si>
  <si>
    <t>影響が大きい</t>
    <phoneticPr fontId="2"/>
  </si>
  <si>
    <t>やや維持しにくい</t>
    <rPh sb="2" eb="4">
      <t>イジ</t>
    </rPh>
    <phoneticPr fontId="2"/>
  </si>
  <si>
    <t>衛生影響度</t>
    <phoneticPr fontId="2"/>
  </si>
  <si>
    <t>運用維持性</t>
    <rPh sb="0" eb="2">
      <t>ウンヨウ</t>
    </rPh>
    <rPh sb="2" eb="4">
      <t>イジ</t>
    </rPh>
    <rPh sb="4" eb="5">
      <t>セイ</t>
    </rPh>
    <phoneticPr fontId="2"/>
  </si>
  <si>
    <t>改善が必要な箇所（自由記載）</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</si>
</sst>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yyyy&quot;年&quot;m&quot;月&quot;d&quot;日&quot;;@"/>
  </numFmts>
  <fonts count="23" x14ac:knownFonts="1">
    <font>
      <sz val="11"/>
      <color theme="1"/>
      <name val="游ゴシック"/>
      <family val="2"/>
      <charset val="128"/>
      <scheme val="minor"/>
    </font>
    <font>
      <sz val="12"/>
      <color theme="1"/>
      <name val="BIZ UDPゴシック"/>
      <family val="3"/>
      <charset val="128"/>
    </font>
    <font>
      <sz val="6"/>
      <name val="游ゴシック"/>
      <family val="2"/>
      <charset val="128"/>
      <scheme val="minor"/>
    </font>
    <font>
      <sz val="16"/>
      <color theme="1"/>
      <name val="BIZ UDPゴシック"/>
      <family val="3"/>
      <charset val="128"/>
    </font>
    <font>
      <b/>
      <sz val="12"/>
      <color theme="1"/>
      <name val="BIZ UDPゴシック"/>
      <family val="3"/>
      <charset val="128"/>
    </font>
    <font>
      <sz val="12"/>
      <name val="BIZ UDPゴシック"/>
      <family val="3"/>
      <charset val="128"/>
    </font>
    <font>
      <sz val="11"/>
      <color theme="1"/>
      <name val="游ゴシック"/>
      <family val="2"/>
      <scheme val="minor"/>
    </font>
    <font>
      <sz val="12"/>
      <color theme="1" tint="0.499984740745262"/>
      <name val="BIZ UDPゴシック"/>
      <family val="3"/>
      <charset val="128"/>
    </font>
    <font>
      <sz val="12"/>
      <color rgb="FFFF0000"/>
      <name val="BIZ UDPゴシック"/>
      <family val="3"/>
      <charset val="128"/>
    </font>
    <font>
      <strike/>
      <sz val="12"/>
      <color theme="1"/>
      <name val="BIZ UDPゴシック"/>
      <family val="3"/>
      <charset val="128"/>
    </font>
    <font>
      <b/>
      <sz val="12"/>
      <color rgb="FF0070C0"/>
      <name val="BIZ UDPゴシック"/>
      <family val="3"/>
      <charset val="128"/>
    </font>
    <font>
      <strike/>
      <sz val="12"/>
      <color rgb="FFFF0000"/>
      <name val="BIZ UDPゴシック"/>
      <family val="3"/>
      <charset val="128"/>
    </font>
    <font>
      <u/>
      <sz val="12"/>
      <color rgb="FF0070C0"/>
      <name val="BIZ UDPゴシック"/>
      <family val="3"/>
      <charset val="128"/>
    </font>
    <font>
      <strike/>
      <sz val="12"/>
      <name val="BIZ UDPゴシック"/>
      <family val="3"/>
      <charset val="128"/>
    </font>
    <font>
      <b/>
      <sz val="18"/>
      <color theme="1"/>
      <name val="BIZ UDPゴシック"/>
      <family val="3"/>
      <charset val="128"/>
    </font>
    <font>
      <sz val="18"/>
      <color theme="1"/>
      <name val="BIZ UDPゴシック"/>
      <family val="3"/>
      <charset val="128"/>
    </font>
    <font>
      <sz val="10"/>
      <color theme="1"/>
      <name val="BIZ UDPゴシック"/>
      <family val="3"/>
      <charset val="128"/>
    </font>
    <font>
      <sz val="12"/>
      <color rgb="FF000000"/>
      <name val="BIZ UDPゴシック"/>
      <family val="3"/>
      <charset val="128"/>
    </font>
    <font>
      <sz val="12"/>
      <color indexed="81"/>
      <name val="Meiryo UI"/>
      <family val="3"/>
      <charset val="128"/>
    </font>
    <font>
      <sz val="11"/>
      <color indexed="81"/>
      <name val="BIZ UDPゴシック"/>
      <family val="3"/>
      <charset val="128"/>
    </font>
    <font>
      <sz val="12"/>
      <color indexed="81"/>
      <name val="BIZ UDPゴシック"/>
      <family val="3"/>
      <charset val="128"/>
    </font>
    <font>
      <sz val="12"/>
      <color theme="1"/>
      <name val="Segoe UI Symbol"/>
      <family val="3"/>
    </font>
    <font>
      <sz val="12"/>
      <name val="Segoe UI Symbol"/>
      <family val="3"/>
    </font>
  </fonts>
  <fills count="7">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alignment vertical="center"/>
    </xf>
    <xf numFmtId="0" fontId="6" fillId="0" borderId="0"/>
    <xf numFmtId="38" fontId="6" fillId="0" borderId="0" applyFont="0" applyFill="0" applyBorder="0" applyAlignment="0" applyProtection="0">
      <alignment vertical="center"/>
    </xf>
  </cellStyleXfs>
  <cellXfs count="177">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1" xfId="0" applyFont="1" applyBorder="1">
      <alignment vertical="center"/>
    </xf>
    <xf numFmtId="0" fontId="1" fillId="0" borderId="1" xfId="0" applyFont="1" applyBorder="1" applyAlignment="1">
      <alignment vertical="center" wrapText="1"/>
    </xf>
    <xf numFmtId="0" fontId="1" fillId="0" borderId="2" xfId="0" applyFont="1" applyBorder="1">
      <alignment vertical="center"/>
    </xf>
    <xf numFmtId="0" fontId="1" fillId="0" borderId="2" xfId="0" applyFont="1" applyBorder="1" applyAlignment="1">
      <alignment vertical="center" wrapText="1"/>
    </xf>
    <xf numFmtId="0" fontId="1" fillId="0" borderId="3" xfId="0" applyFont="1" applyBorder="1">
      <alignment vertical="center"/>
    </xf>
    <xf numFmtId="0" fontId="1" fillId="0" borderId="4" xfId="0" applyFont="1" applyBorder="1">
      <alignment vertical="center"/>
    </xf>
    <xf numFmtId="0" fontId="1" fillId="0" borderId="4" xfId="0" applyFont="1" applyBorder="1" applyAlignment="1">
      <alignment vertical="center" wrapText="1"/>
    </xf>
    <xf numFmtId="0" fontId="1" fillId="0" borderId="6" xfId="0" applyFont="1" applyBorder="1">
      <alignment vertical="center"/>
    </xf>
    <xf numFmtId="0" fontId="1" fillId="0" borderId="8" xfId="0" applyFont="1" applyBorder="1">
      <alignment vertical="center"/>
    </xf>
    <xf numFmtId="0" fontId="1" fillId="0" borderId="9" xfId="0" applyFont="1" applyBorder="1">
      <alignment vertical="center"/>
    </xf>
    <xf numFmtId="0" fontId="1" fillId="0" borderId="9" xfId="0" applyFont="1" applyBorder="1" applyAlignment="1">
      <alignment vertical="center" wrapText="1"/>
    </xf>
    <xf numFmtId="0" fontId="1" fillId="0" borderId="11" xfId="0" applyFont="1" applyBorder="1">
      <alignment vertical="center"/>
    </xf>
    <xf numFmtId="0" fontId="1" fillId="0" borderId="12" xfId="0" applyFont="1" applyBorder="1">
      <alignment vertical="center"/>
    </xf>
    <xf numFmtId="0" fontId="1" fillId="0" borderId="13" xfId="0" applyFont="1" applyBorder="1">
      <alignment vertical="center"/>
    </xf>
    <xf numFmtId="0" fontId="1" fillId="0" borderId="13" xfId="0" applyFont="1" applyBorder="1" applyAlignment="1">
      <alignment vertical="center" wrapText="1"/>
    </xf>
    <xf numFmtId="0" fontId="1" fillId="0" borderId="15" xfId="0" applyFont="1" applyBorder="1">
      <alignment vertical="center"/>
    </xf>
    <xf numFmtId="0" fontId="1" fillId="0" borderId="16" xfId="0" applyFont="1" applyBorder="1">
      <alignment vertical="center"/>
    </xf>
    <xf numFmtId="0" fontId="1" fillId="0" borderId="16" xfId="0" applyFont="1" applyBorder="1" applyAlignment="1">
      <alignment vertical="center" wrapText="1"/>
    </xf>
    <xf numFmtId="0" fontId="1" fillId="0" borderId="17" xfId="0" applyFont="1" applyBorder="1">
      <alignment vertical="center"/>
    </xf>
    <xf numFmtId="0" fontId="1" fillId="0" borderId="18" xfId="0" applyFont="1" applyBorder="1">
      <alignment vertical="center"/>
    </xf>
    <xf numFmtId="0" fontId="1" fillId="0" borderId="11" xfId="0" applyFont="1" applyBorder="1" applyAlignment="1">
      <alignment vertical="center" wrapText="1"/>
    </xf>
    <xf numFmtId="0" fontId="1" fillId="0" borderId="19" xfId="0" applyFont="1" applyBorder="1">
      <alignment vertical="center"/>
    </xf>
    <xf numFmtId="0" fontId="1" fillId="0" borderId="20" xfId="0" applyFont="1" applyBorder="1" applyAlignment="1">
      <alignment vertical="center" wrapText="1"/>
    </xf>
    <xf numFmtId="0" fontId="1" fillId="0" borderId="20" xfId="0" applyFont="1" applyBorder="1">
      <alignment vertical="center"/>
    </xf>
    <xf numFmtId="0" fontId="1" fillId="0" borderId="22" xfId="0" applyFont="1" applyBorder="1">
      <alignment vertical="center"/>
    </xf>
    <xf numFmtId="0" fontId="1" fillId="0" borderId="23" xfId="0" applyFont="1" applyBorder="1">
      <alignment vertical="center"/>
    </xf>
    <xf numFmtId="0" fontId="1" fillId="0" borderId="22" xfId="0" applyFont="1" applyBorder="1" applyAlignment="1">
      <alignment vertical="center" wrapText="1"/>
    </xf>
    <xf numFmtId="0" fontId="1" fillId="0" borderId="0" xfId="0" applyFont="1" applyAlignment="1">
      <alignment horizontal="right" vertical="center" wrapText="1"/>
    </xf>
    <xf numFmtId="0" fontId="1" fillId="0" borderId="24" xfId="0" applyFont="1" applyBorder="1" applyAlignment="1">
      <alignment vertical="center" wrapText="1"/>
    </xf>
    <xf numFmtId="0" fontId="1" fillId="0" borderId="25" xfId="0" applyFont="1" applyBorder="1" applyAlignment="1">
      <alignment vertical="center" wrapText="1"/>
    </xf>
    <xf numFmtId="0" fontId="1" fillId="0" borderId="26" xfId="0" applyFont="1" applyBorder="1" applyAlignment="1">
      <alignment vertical="center" wrapText="1"/>
    </xf>
    <xf numFmtId="0" fontId="1" fillId="0" borderId="27" xfId="0" applyFont="1" applyBorder="1" applyAlignment="1">
      <alignment vertical="center" wrapText="1"/>
    </xf>
    <xf numFmtId="0" fontId="1" fillId="0" borderId="28" xfId="0" applyFont="1" applyBorder="1" applyAlignment="1">
      <alignment vertical="center" wrapText="1"/>
    </xf>
    <xf numFmtId="0" fontId="1" fillId="0" borderId="29" xfId="0" applyFont="1" applyBorder="1" applyAlignment="1">
      <alignment vertical="center" wrapText="1"/>
    </xf>
    <xf numFmtId="0" fontId="1" fillId="0" borderId="30" xfId="0" applyFont="1" applyBorder="1" applyAlignment="1">
      <alignment vertical="center" wrapText="1"/>
    </xf>
    <xf numFmtId="0" fontId="1" fillId="0" borderId="31" xfId="0" applyFont="1" applyBorder="1" applyAlignment="1">
      <alignment vertical="center" wrapText="1"/>
    </xf>
    <xf numFmtId="0" fontId="1" fillId="0" borderId="32" xfId="0" applyFont="1" applyBorder="1" applyAlignment="1">
      <alignment vertical="center" wrapText="1"/>
    </xf>
    <xf numFmtId="0" fontId="1" fillId="0" borderId="19" xfId="0" applyFont="1" applyBorder="1" applyAlignment="1">
      <alignment vertical="center" wrapText="1"/>
    </xf>
    <xf numFmtId="0" fontId="5" fillId="0" borderId="17" xfId="0" applyFont="1" applyBorder="1">
      <alignment vertical="center"/>
    </xf>
    <xf numFmtId="0" fontId="5" fillId="0" borderId="2" xfId="0" applyFont="1" applyBorder="1" applyAlignment="1">
      <alignment vertical="center" wrapText="1"/>
    </xf>
    <xf numFmtId="0" fontId="5" fillId="0" borderId="2" xfId="0" applyFont="1" applyBorder="1">
      <alignment vertical="center"/>
    </xf>
    <xf numFmtId="0" fontId="5" fillId="0" borderId="1" xfId="0" applyFont="1" applyBorder="1" applyAlignment="1">
      <alignment vertical="center" wrapText="1"/>
    </xf>
    <xf numFmtId="0" fontId="5" fillId="0" borderId="1" xfId="0" applyFont="1" applyBorder="1">
      <alignment vertical="center"/>
    </xf>
    <xf numFmtId="0" fontId="5" fillId="0" borderId="18" xfId="0" applyFont="1" applyBorder="1">
      <alignment vertical="center"/>
    </xf>
    <xf numFmtId="0" fontId="5" fillId="0" borderId="11" xfId="0" applyFont="1" applyBorder="1" applyAlignment="1">
      <alignment vertical="center" wrapText="1"/>
    </xf>
    <xf numFmtId="0" fontId="5" fillId="0" borderId="9" xfId="0" applyFont="1" applyBorder="1" applyAlignment="1">
      <alignment vertical="center" wrapText="1"/>
    </xf>
    <xf numFmtId="0" fontId="5" fillId="0" borderId="9" xfId="0" applyFont="1" applyBorder="1">
      <alignment vertical="center"/>
    </xf>
    <xf numFmtId="0" fontId="4" fillId="2" borderId="0" xfId="0" applyFont="1" applyFill="1" applyAlignment="1">
      <alignment horizontal="centerContinuous" vertical="center"/>
    </xf>
    <xf numFmtId="0" fontId="1" fillId="2" borderId="0" xfId="0" applyFont="1" applyFill="1" applyAlignment="1">
      <alignment horizontal="centerContinuous" vertical="center" wrapText="1"/>
    </xf>
    <xf numFmtId="0" fontId="1" fillId="2" borderId="0" xfId="0" applyFont="1" applyFill="1" applyAlignment="1">
      <alignment horizontal="centerContinuous" vertical="center"/>
    </xf>
    <xf numFmtId="0" fontId="3" fillId="2" borderId="0" xfId="0" applyFont="1" applyFill="1" applyAlignment="1">
      <alignment horizontal="centerContinuous" vertical="center"/>
    </xf>
    <xf numFmtId="0" fontId="1" fillId="0" borderId="5" xfId="0" applyFont="1" applyBorder="1">
      <alignment vertical="center"/>
    </xf>
    <xf numFmtId="0" fontId="1" fillId="0" borderId="10" xfId="0" applyFont="1" applyBorder="1">
      <alignment vertical="center"/>
    </xf>
    <xf numFmtId="0" fontId="1" fillId="3" borderId="35" xfId="0" applyFont="1" applyFill="1" applyBorder="1">
      <alignment vertical="center"/>
    </xf>
    <xf numFmtId="0" fontId="1" fillId="3" borderId="3" xfId="0" applyFont="1" applyFill="1" applyBorder="1">
      <alignment vertical="center"/>
    </xf>
    <xf numFmtId="0" fontId="1" fillId="3" borderId="8" xfId="0" applyFont="1" applyFill="1" applyBorder="1">
      <alignment vertical="center"/>
    </xf>
    <xf numFmtId="0" fontId="1" fillId="0" borderId="37" xfId="0" applyFont="1" applyBorder="1">
      <alignment vertical="center"/>
    </xf>
    <xf numFmtId="0" fontId="1" fillId="3" borderId="1" xfId="0" applyFont="1" applyFill="1" applyBorder="1">
      <alignment vertical="center"/>
    </xf>
    <xf numFmtId="0" fontId="4" fillId="0" borderId="36" xfId="0" applyFont="1" applyBorder="1">
      <alignment vertical="center"/>
    </xf>
    <xf numFmtId="0" fontId="1" fillId="0" borderId="38" xfId="0" applyFont="1" applyBorder="1">
      <alignment vertical="center"/>
    </xf>
    <xf numFmtId="0" fontId="1" fillId="0" borderId="39" xfId="0" applyFont="1" applyBorder="1">
      <alignment vertical="center"/>
    </xf>
    <xf numFmtId="0" fontId="1" fillId="3" borderId="40" xfId="0" applyFont="1" applyFill="1" applyBorder="1">
      <alignment vertical="center"/>
    </xf>
    <xf numFmtId="0" fontId="1" fillId="3" borderId="41" xfId="0" applyFont="1" applyFill="1" applyBorder="1">
      <alignment vertical="center"/>
    </xf>
    <xf numFmtId="0" fontId="1" fillId="0" borderId="5" xfId="0" applyFont="1" applyBorder="1" applyAlignment="1">
      <alignment vertical="center" shrinkToFit="1"/>
    </xf>
    <xf numFmtId="0" fontId="1" fillId="0" borderId="1" xfId="0" applyFont="1" applyBorder="1" applyAlignment="1">
      <alignment vertical="center" shrinkToFit="1"/>
    </xf>
    <xf numFmtId="0" fontId="1" fillId="4" borderId="1" xfId="0" applyFont="1" applyFill="1" applyBorder="1" applyAlignment="1">
      <alignment vertical="center" wrapText="1"/>
    </xf>
    <xf numFmtId="0" fontId="1" fillId="0" borderId="21" xfId="0" applyFont="1" applyBorder="1" applyAlignment="1">
      <alignment vertical="center" wrapText="1"/>
    </xf>
    <xf numFmtId="0" fontId="1" fillId="0" borderId="5" xfId="0" applyFont="1" applyBorder="1" applyAlignment="1">
      <alignment vertical="center" wrapText="1"/>
    </xf>
    <xf numFmtId="0" fontId="1" fillId="0" borderId="7" xfId="0" applyFont="1" applyBorder="1" applyAlignment="1">
      <alignment vertical="center" wrapText="1"/>
    </xf>
    <xf numFmtId="0" fontId="1" fillId="0" borderId="33" xfId="0" applyFont="1" applyBorder="1" applyAlignment="1">
      <alignment vertical="center" wrapText="1"/>
    </xf>
    <xf numFmtId="0" fontId="1" fillId="0" borderId="10" xfId="0" applyFont="1" applyBorder="1" applyAlignment="1">
      <alignment vertical="center" wrapText="1"/>
    </xf>
    <xf numFmtId="0" fontId="1" fillId="0" borderId="14" xfId="0" applyFont="1" applyBorder="1" applyAlignment="1">
      <alignment vertical="center" wrapText="1"/>
    </xf>
    <xf numFmtId="0" fontId="1" fillId="0" borderId="34" xfId="0" applyFont="1" applyBorder="1" applyAlignment="1">
      <alignment vertical="center" wrapText="1"/>
    </xf>
    <xf numFmtId="176" fontId="7" fillId="0" borderId="0" xfId="0" applyNumberFormat="1" applyFont="1" applyAlignment="1">
      <alignment vertical="center" shrinkToFit="1"/>
    </xf>
    <xf numFmtId="0" fontId="8" fillId="0" borderId="4" xfId="0" applyFont="1" applyBorder="1" applyAlignment="1">
      <alignment vertical="center" wrapText="1"/>
    </xf>
    <xf numFmtId="0" fontId="8" fillId="0" borderId="25" xfId="0" applyFont="1" applyBorder="1" applyAlignment="1">
      <alignment vertical="center" wrapText="1"/>
    </xf>
    <xf numFmtId="0" fontId="8" fillId="0" borderId="26" xfId="0" applyFont="1" applyBorder="1" applyAlignment="1">
      <alignment vertical="center" wrapText="1"/>
    </xf>
    <xf numFmtId="0" fontId="8" fillId="0" borderId="1" xfId="0" applyFont="1" applyBorder="1" applyAlignment="1">
      <alignment vertical="center" wrapText="1"/>
    </xf>
    <xf numFmtId="0" fontId="8" fillId="0" borderId="48" xfId="0" applyFont="1" applyBorder="1" applyAlignment="1">
      <alignment vertical="center" wrapText="1"/>
    </xf>
    <xf numFmtId="0" fontId="8" fillId="0" borderId="49" xfId="0" applyFont="1" applyBorder="1" applyAlignment="1">
      <alignment vertical="center" wrapText="1"/>
    </xf>
    <xf numFmtId="0" fontId="8" fillId="0" borderId="29" xfId="0" applyFont="1" applyBorder="1" applyAlignment="1">
      <alignment vertical="center" wrapText="1"/>
    </xf>
    <xf numFmtId="0" fontId="1" fillId="2" borderId="9" xfId="0" applyFont="1" applyFill="1" applyBorder="1" applyAlignment="1">
      <alignment vertical="center" wrapText="1"/>
    </xf>
    <xf numFmtId="0" fontId="5" fillId="2" borderId="9" xfId="0" applyFont="1" applyFill="1" applyBorder="1" applyAlignment="1">
      <alignment vertical="center" wrapText="1"/>
    </xf>
    <xf numFmtId="0" fontId="1" fillId="2" borderId="2" xfId="0" applyFont="1" applyFill="1" applyBorder="1" applyAlignment="1">
      <alignment vertical="center" wrapText="1"/>
    </xf>
    <xf numFmtId="0" fontId="1" fillId="0" borderId="1" xfId="0" applyFont="1" applyBorder="1" applyAlignment="1">
      <alignment horizontal="left" vertical="top" wrapText="1"/>
    </xf>
    <xf numFmtId="0" fontId="1" fillId="0" borderId="7" xfId="0" applyFont="1" applyBorder="1" applyAlignment="1">
      <alignment horizontal="left" vertical="top" wrapText="1"/>
    </xf>
    <xf numFmtId="0" fontId="1" fillId="0" borderId="50" xfId="0" applyFont="1" applyBorder="1">
      <alignment vertical="center"/>
    </xf>
    <xf numFmtId="0" fontId="1" fillId="0" borderId="43" xfId="0" applyFont="1" applyBorder="1">
      <alignment vertical="center"/>
    </xf>
    <xf numFmtId="0" fontId="1" fillId="0" borderId="51" xfId="0" applyFont="1" applyBorder="1">
      <alignment vertical="center"/>
    </xf>
    <xf numFmtId="0" fontId="1" fillId="0" borderId="52" xfId="0" applyFont="1" applyBorder="1">
      <alignment vertical="center"/>
    </xf>
    <xf numFmtId="0" fontId="1" fillId="0" borderId="53" xfId="0" applyFont="1" applyBorder="1">
      <alignment vertical="center"/>
    </xf>
    <xf numFmtId="0" fontId="1" fillId="0" borderId="54" xfId="0" applyFont="1" applyBorder="1">
      <alignment vertical="center"/>
    </xf>
    <xf numFmtId="0" fontId="1" fillId="0" borderId="55" xfId="0" applyFont="1" applyBorder="1">
      <alignment vertical="center"/>
    </xf>
    <xf numFmtId="0" fontId="1" fillId="0" borderId="56" xfId="0" applyFont="1" applyBorder="1">
      <alignment vertical="center"/>
    </xf>
    <xf numFmtId="0" fontId="5" fillId="0" borderId="56" xfId="0" applyFont="1" applyBorder="1">
      <alignment vertical="center"/>
    </xf>
    <xf numFmtId="0" fontId="5" fillId="0" borderId="55" xfId="0" applyFont="1" applyBorder="1">
      <alignment vertical="center"/>
    </xf>
    <xf numFmtId="0" fontId="1" fillId="0" borderId="45" xfId="0" applyFont="1" applyBorder="1" applyAlignment="1">
      <alignment vertical="center" wrapText="1"/>
    </xf>
    <xf numFmtId="0" fontId="1" fillId="0" borderId="57" xfId="0" applyFont="1" applyBorder="1" applyAlignment="1">
      <alignment vertical="center" wrapText="1"/>
    </xf>
    <xf numFmtId="0" fontId="1" fillId="5" borderId="9" xfId="0" applyFont="1" applyFill="1" applyBorder="1" applyAlignment="1">
      <alignment vertical="center" wrapText="1"/>
    </xf>
    <xf numFmtId="0" fontId="1" fillId="5" borderId="9" xfId="0" applyFont="1" applyFill="1" applyBorder="1">
      <alignment vertical="center"/>
    </xf>
    <xf numFmtId="0" fontId="1" fillId="5" borderId="29" xfId="0" applyFont="1" applyFill="1" applyBorder="1" applyAlignment="1">
      <alignment vertical="center" wrapText="1"/>
    </xf>
    <xf numFmtId="0" fontId="1" fillId="6" borderId="11" xfId="0" applyFont="1" applyFill="1" applyBorder="1">
      <alignment vertical="center"/>
    </xf>
    <xf numFmtId="0" fontId="1" fillId="6" borderId="11" xfId="0" applyFont="1" applyFill="1" applyBorder="1" applyAlignment="1">
      <alignment vertical="center" wrapText="1"/>
    </xf>
    <xf numFmtId="0" fontId="1" fillId="6" borderId="30" xfId="0" applyFont="1" applyFill="1" applyBorder="1" applyAlignment="1">
      <alignment vertical="center" wrapText="1"/>
    </xf>
    <xf numFmtId="0" fontId="9" fillId="0" borderId="9" xfId="0" applyFont="1" applyBorder="1">
      <alignment vertical="center"/>
    </xf>
    <xf numFmtId="0" fontId="9" fillId="2" borderId="9" xfId="0" applyFont="1" applyFill="1" applyBorder="1" applyAlignment="1">
      <alignment vertical="center" wrapText="1"/>
    </xf>
    <xf numFmtId="0" fontId="9" fillId="0" borderId="29" xfId="0" applyFont="1" applyBorder="1" applyAlignment="1">
      <alignment vertical="center" wrapText="1"/>
    </xf>
    <xf numFmtId="0" fontId="13" fillId="0" borderId="9" xfId="0" applyFont="1" applyBorder="1">
      <alignment vertical="center"/>
    </xf>
    <xf numFmtId="0" fontId="13" fillId="2" borderId="9" xfId="0" applyFont="1" applyFill="1" applyBorder="1" applyAlignment="1">
      <alignment vertical="center" wrapText="1"/>
    </xf>
    <xf numFmtId="0" fontId="1" fillId="3" borderId="1" xfId="0" applyFont="1" applyFill="1" applyBorder="1" applyAlignment="1">
      <alignment horizontal="left" vertical="center" wrapText="1"/>
    </xf>
    <xf numFmtId="14" fontId="7" fillId="0" borderId="26" xfId="0" applyNumberFormat="1" applyFont="1" applyBorder="1" applyAlignment="1">
      <alignment horizontal="left" vertical="center" wrapText="1"/>
    </xf>
    <xf numFmtId="0" fontId="1" fillId="0" borderId="23" xfId="0" applyFont="1" applyBorder="1" applyAlignment="1">
      <alignment horizontal="center" vertical="center" wrapText="1"/>
    </xf>
    <xf numFmtId="14" fontId="7" fillId="0" borderId="51" xfId="0" applyNumberFormat="1" applyFont="1" applyBorder="1" applyAlignment="1">
      <alignment horizontal="left" vertical="center" wrapText="1"/>
    </xf>
    <xf numFmtId="0" fontId="1" fillId="3" borderId="16" xfId="0" applyFont="1" applyFill="1" applyBorder="1" applyAlignment="1">
      <alignment horizontal="left" vertical="center" wrapText="1"/>
    </xf>
    <xf numFmtId="0" fontId="7" fillId="0" borderId="27" xfId="0" applyFont="1" applyBorder="1" applyAlignment="1">
      <alignment horizontal="left" vertical="center" wrapText="1"/>
    </xf>
    <xf numFmtId="0" fontId="1" fillId="3" borderId="16" xfId="0" applyFont="1" applyFill="1" applyBorder="1" applyAlignment="1">
      <alignment vertical="center" wrapText="1"/>
    </xf>
    <xf numFmtId="0" fontId="1" fillId="3" borderId="6" xfId="0" applyFont="1" applyFill="1" applyBorder="1" applyAlignment="1">
      <alignment horizontal="left" vertical="center" wrapText="1"/>
    </xf>
    <xf numFmtId="0" fontId="14" fillId="2" borderId="0" xfId="0" applyFont="1" applyFill="1" applyAlignment="1">
      <alignment horizontal="centerContinuous" vertical="center"/>
    </xf>
    <xf numFmtId="0" fontId="15" fillId="2" borderId="0" xfId="0" applyFont="1" applyFill="1" applyAlignment="1">
      <alignment horizontal="centerContinuous" vertical="center" wrapText="1"/>
    </xf>
    <xf numFmtId="0" fontId="15" fillId="2" borderId="0" xfId="0" applyFont="1" applyFill="1" applyAlignment="1">
      <alignment horizontal="centerContinuous" vertical="center"/>
    </xf>
    <xf numFmtId="0" fontId="15" fillId="0" borderId="0" xfId="0" applyFont="1">
      <alignment vertical="center"/>
    </xf>
    <xf numFmtId="0" fontId="15" fillId="0" borderId="0" xfId="0" applyFont="1" applyAlignment="1">
      <alignment vertical="center" wrapText="1"/>
    </xf>
    <xf numFmtId="0" fontId="1" fillId="0" borderId="22" xfId="0" applyFont="1" applyBorder="1" applyAlignment="1">
      <alignment horizontal="centerContinuous" vertical="center" shrinkToFit="1"/>
    </xf>
    <xf numFmtId="0" fontId="1" fillId="4" borderId="1" xfId="0" applyFont="1" applyFill="1" applyBorder="1">
      <alignment vertical="center"/>
    </xf>
    <xf numFmtId="0" fontId="17" fillId="0" borderId="6" xfId="0" applyFont="1" applyBorder="1">
      <alignment vertical="center"/>
    </xf>
    <xf numFmtId="0" fontId="5" fillId="0" borderId="7" xfId="0" applyFont="1" applyBorder="1" applyAlignment="1">
      <alignment vertical="center" wrapText="1"/>
    </xf>
    <xf numFmtId="0" fontId="17" fillId="0" borderId="8" xfId="0" applyFont="1" applyBorder="1">
      <alignment vertical="center"/>
    </xf>
    <xf numFmtId="0" fontId="17" fillId="0" borderId="17" xfId="0" applyFont="1" applyBorder="1">
      <alignment vertical="center"/>
    </xf>
    <xf numFmtId="0" fontId="5" fillId="0" borderId="34" xfId="0" applyFont="1" applyBorder="1" applyAlignment="1">
      <alignment vertical="center" wrapText="1"/>
    </xf>
    <xf numFmtId="0" fontId="1" fillId="0" borderId="12" xfId="0" applyFont="1" applyBorder="1" applyAlignment="1">
      <alignment vertical="center" wrapText="1"/>
    </xf>
    <xf numFmtId="0" fontId="5" fillId="0" borderId="6" xfId="0" applyFont="1" applyBorder="1">
      <alignment vertical="center"/>
    </xf>
    <xf numFmtId="0" fontId="5" fillId="0" borderId="8" xfId="0" applyFont="1" applyBorder="1">
      <alignment vertical="center"/>
    </xf>
    <xf numFmtId="0" fontId="5" fillId="0" borderId="10" xfId="0" applyFont="1" applyBorder="1" applyAlignment="1">
      <alignment vertical="center" wrapText="1"/>
    </xf>
    <xf numFmtId="0" fontId="5" fillId="2" borderId="6" xfId="0" applyFont="1" applyFill="1" applyBorder="1">
      <alignment vertical="center"/>
    </xf>
    <xf numFmtId="177" fontId="1" fillId="0" borderId="0" xfId="0" applyNumberFormat="1" applyFont="1" applyAlignment="1">
      <alignment vertical="center" wrapText="1"/>
    </xf>
    <xf numFmtId="177" fontId="1" fillId="0" borderId="1" xfId="0" applyNumberFormat="1" applyFont="1" applyBorder="1" applyAlignment="1">
      <alignment vertical="center" shrinkToFit="1"/>
    </xf>
    <xf numFmtId="177" fontId="5" fillId="0" borderId="26" xfId="0" applyNumberFormat="1" applyFont="1" applyBorder="1" applyAlignment="1">
      <alignment horizontal="left" vertical="center" wrapText="1"/>
    </xf>
    <xf numFmtId="177" fontId="5" fillId="0" borderId="51" xfId="0" applyNumberFormat="1" applyFont="1" applyBorder="1" applyAlignment="1">
      <alignment horizontal="left" vertical="center" wrapText="1"/>
    </xf>
    <xf numFmtId="0" fontId="5" fillId="0" borderId="27" xfId="0" applyFont="1" applyBorder="1" applyAlignment="1">
      <alignment horizontal="left" vertical="center" wrapText="1"/>
    </xf>
    <xf numFmtId="177" fontId="5" fillId="0" borderId="0" xfId="0" applyNumberFormat="1" applyFont="1" applyAlignment="1">
      <alignment vertical="center" shrinkToFit="1"/>
    </xf>
    <xf numFmtId="177" fontId="1" fillId="0" borderId="5" xfId="0" applyNumberFormat="1" applyFont="1" applyBorder="1">
      <alignment vertical="center"/>
    </xf>
    <xf numFmtId="177" fontId="1" fillId="0" borderId="38" xfId="0" applyNumberFormat="1" applyFont="1" applyBorder="1">
      <alignment vertical="center"/>
    </xf>
    <xf numFmtId="0" fontId="21" fillId="0" borderId="10" xfId="0" applyFont="1" applyBorder="1">
      <alignment vertical="center"/>
    </xf>
    <xf numFmtId="0" fontId="1" fillId="0" borderId="0" xfId="0" applyFont="1" applyAlignment="1">
      <alignment horizontal="center" vertical="center"/>
    </xf>
    <xf numFmtId="0" fontId="1" fillId="3" borderId="1" xfId="0" applyFont="1" applyFill="1" applyBorder="1" applyAlignment="1">
      <alignment horizontal="left" vertical="top" wrapText="1"/>
    </xf>
    <xf numFmtId="0" fontId="1" fillId="3" borderId="16"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16" xfId="0" applyFont="1" applyBorder="1" applyAlignment="1">
      <alignment horizontal="left" vertical="top" wrapText="1"/>
    </xf>
    <xf numFmtId="0" fontId="1" fillId="3" borderId="6" xfId="0" applyFont="1" applyFill="1" applyBorder="1" applyAlignment="1">
      <alignment horizontal="left" vertical="top" wrapText="1"/>
    </xf>
    <xf numFmtId="0" fontId="1" fillId="3" borderId="8"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9" xfId="0" applyFont="1" applyBorder="1" applyAlignment="1">
      <alignment horizontal="left" vertical="top" wrapText="1"/>
    </xf>
    <xf numFmtId="0" fontId="1" fillId="0" borderId="10" xfId="0" applyFont="1" applyBorder="1" applyAlignment="1">
      <alignment horizontal="left" vertical="top" wrapText="1"/>
    </xf>
    <xf numFmtId="0" fontId="1" fillId="3" borderId="1" xfId="0" applyFont="1" applyFill="1" applyBorder="1" applyAlignment="1">
      <alignment horizontal="left" vertical="top"/>
    </xf>
    <xf numFmtId="0" fontId="1" fillId="3" borderId="19" xfId="0" applyFont="1" applyFill="1" applyBorder="1" applyAlignment="1">
      <alignment horizontal="left" vertical="top" wrapText="1"/>
    </xf>
    <xf numFmtId="0" fontId="1" fillId="3" borderId="45"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0" borderId="28" xfId="0" applyFont="1" applyBorder="1" applyAlignment="1">
      <alignment horizontal="left" vertical="top" wrapText="1"/>
    </xf>
    <xf numFmtId="0" fontId="1" fillId="0" borderId="58" xfId="0" applyFont="1" applyBorder="1" applyAlignment="1">
      <alignment horizontal="left" vertical="top" wrapText="1"/>
    </xf>
    <xf numFmtId="0" fontId="1" fillId="0" borderId="59" xfId="0" applyFont="1" applyBorder="1" applyAlignment="1">
      <alignment horizontal="left" vertical="top" wrapText="1"/>
    </xf>
    <xf numFmtId="0" fontId="1" fillId="0" borderId="32" xfId="0" applyFont="1" applyBorder="1" applyAlignment="1">
      <alignment horizontal="left" vertical="top" wrapText="1"/>
    </xf>
    <xf numFmtId="0" fontId="1" fillId="0" borderId="0" xfId="0" applyFont="1" applyAlignment="1">
      <alignment horizontal="left" vertical="top" wrapText="1"/>
    </xf>
    <xf numFmtId="0" fontId="1" fillId="0" borderId="46" xfId="0" applyFont="1" applyBorder="1" applyAlignment="1">
      <alignment horizontal="left" vertical="top" wrapText="1"/>
    </xf>
    <xf numFmtId="0" fontId="1" fillId="0" borderId="31" xfId="0" applyFont="1" applyBorder="1" applyAlignment="1">
      <alignment horizontal="left" vertical="top" wrapText="1"/>
    </xf>
    <xf numFmtId="0" fontId="1" fillId="0" borderId="22" xfId="0" applyFont="1" applyBorder="1" applyAlignment="1">
      <alignment horizontal="left" vertical="top" wrapText="1"/>
    </xf>
    <xf numFmtId="0" fontId="1" fillId="0" borderId="47" xfId="0" applyFont="1" applyBorder="1" applyAlignment="1">
      <alignment horizontal="left" vertical="top" wrapText="1"/>
    </xf>
    <xf numFmtId="0" fontId="1" fillId="3" borderId="15" xfId="0" applyFont="1" applyFill="1" applyBorder="1" applyAlignment="1">
      <alignment horizontal="left" vertical="top" wrapText="1"/>
    </xf>
    <xf numFmtId="0" fontId="1" fillId="0" borderId="27" xfId="0" applyFont="1" applyBorder="1" applyAlignment="1">
      <alignment horizontal="left" vertical="top" wrapText="1"/>
    </xf>
    <xf numFmtId="0" fontId="1" fillId="0" borderId="42" xfId="0" applyFont="1" applyBorder="1" applyAlignment="1">
      <alignment horizontal="left" vertical="top" wrapText="1"/>
    </xf>
    <xf numFmtId="0" fontId="1" fillId="0" borderId="44" xfId="0" applyFont="1" applyBorder="1" applyAlignment="1">
      <alignment horizontal="left" vertical="top" wrapText="1"/>
    </xf>
    <xf numFmtId="0" fontId="22" fillId="0" borderId="42" xfId="0" applyFont="1" applyBorder="1" applyAlignment="1">
      <alignment vertical="center" wrapText="1"/>
    </xf>
    <xf numFmtId="0" fontId="7" fillId="0" borderId="42" xfId="0" applyFont="1" applyBorder="1" applyAlignment="1">
      <alignment vertical="center" wrapText="1"/>
    </xf>
    <xf numFmtId="0" fontId="7" fillId="0" borderId="52" xfId="0" applyFont="1" applyBorder="1" applyAlignment="1">
      <alignment vertical="center" wrapText="1"/>
    </xf>
    <xf numFmtId="0" fontId="1" fillId="0" borderId="1" xfId="0" applyFont="1" applyBorder="1" applyAlignment="1">
      <alignment horizontal="left" vertical="top"/>
    </xf>
  </cellXfs>
  <cellStyles count="3">
    <cellStyle name="桁区切り 2" xfId="2" xr:uid="{90B6A342-4FB9-4CFB-BDF2-77A6DE06665D}"/>
    <cellStyle name="標準" xfId="0" builtinId="0"/>
    <cellStyle name="標準 2" xfId="1" xr:uid="{59D1DD4C-23CA-4F23-964E-9EDBFD722E63}"/>
  </cellStyles>
  <dxfs count="87">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BIZ UDPゴシック"/>
        <family val="3"/>
        <charset val="128"/>
        <scheme val="none"/>
      </font>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BIZ UDPゴシック"/>
        <family val="3"/>
        <charset val="128"/>
        <scheme val="none"/>
      </font>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BIZ UDPゴシック"/>
        <family val="3"/>
        <charset val="128"/>
        <scheme val="none"/>
      </font>
    </dxf>
    <dxf>
      <border>
        <bottom style="medium">
          <color indexed="64"/>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scheme val="none"/>
      </font>
      <border diagonalUp="0" diagonalDown="0" outline="0">
        <left style="medium">
          <color indexed="64"/>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BIZ UDPゴシック"/>
        <scheme val="none"/>
      </font>
    </dxf>
    <dxf>
      <border>
        <bottom style="medium">
          <color indexed="64"/>
        </bottom>
      </border>
    </dxf>
    <dxf>
      <font>
        <b val="0"/>
        <i val="0"/>
        <strike val="0"/>
        <condense val="0"/>
        <extend val="0"/>
        <outline val="0"/>
        <shadow val="0"/>
        <u val="none"/>
        <vertAlign val="baseline"/>
        <sz val="12"/>
        <color theme="1"/>
        <name val="BIZ UDPゴシック"/>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BIZ UDPゴシック"/>
        <family val="3"/>
        <charset val="128"/>
        <scheme val="none"/>
      </font>
      <border diagonalUp="0" diagonalDown="0" outline="0">
        <left style="medium">
          <color indexed="64"/>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BIZ UDPゴシック"/>
        <family val="3"/>
        <charset val="128"/>
        <scheme val="none"/>
      </font>
    </dxf>
    <dxf>
      <border>
        <bottom style="medium">
          <color rgb="FF000000"/>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BIZ UDPゴシック"/>
        <family val="3"/>
        <charset val="128"/>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BIZ UDPゴシック"/>
        <family val="3"/>
        <charset val="128"/>
        <scheme val="none"/>
      </font>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rgb="FF000000"/>
        <name val="BIZ UDPゴシック"/>
        <family val="3"/>
        <charset val="128"/>
        <scheme val="none"/>
      </font>
    </dxf>
    <dxf>
      <border>
        <bottom style="medium">
          <color rgb="FF000000"/>
        </bottom>
      </border>
    </dxf>
    <dxf>
      <font>
        <b val="0"/>
        <i val="0"/>
        <strike val="0"/>
        <condense val="0"/>
        <extend val="0"/>
        <outline val="0"/>
        <shadow val="0"/>
        <u val="none"/>
        <vertAlign val="baseline"/>
        <sz val="12"/>
        <color theme="1"/>
        <name val="BIZ UDPゴシック"/>
        <family val="3"/>
        <charset val="128"/>
        <scheme val="none"/>
      </font>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博之 小野" id="{63BFFDD9-8C87-4DA6-9883-AB202DCE9247}" userId="S::admin@woodwindsjapan.onmicrosoft.com::4a98f281-6241-4d12-996e-28eebbac33d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1C3311-6D55-4C41-8323-9596DDBA37A5}" name="HACCP形骸化チェックリスト5" displayName="HACCP形骸化チェックリスト5" ref="B9:N105" totalsRowShown="0" headerRowDxfId="86" dataDxfId="84" headerRowBorderDxfId="85" tableBorderDxfId="83" totalsRowBorderDxfId="82">
  <autoFilter ref="B9:N105" xr:uid="{219EBFDB-6C9E-4B97-AB29-8518B0A0556D}"/>
  <tableColumns count="13">
    <tableColumn id="13" xr3:uid="{3EB266A0-D242-4852-9092-494527AA9A43}" name="No." dataDxfId="81"/>
    <tableColumn id="1" xr3:uid="{B92E7BD0-EBEF-419A-BC31-F3EE942518FE}" name="大分類" dataDxfId="80"/>
    <tableColumn id="2" xr3:uid="{80A1A1F4-DE86-403A-8DA9-A3ACA938ED63}" name="中分類" dataDxfId="79"/>
    <tableColumn id="3" xr3:uid="{045E484F-0958-430E-BD01-2FCDB65CC586}" name="小分類" dataDxfId="78"/>
    <tableColumn id="4" xr3:uid="{06F90274-CC1E-46A1-84E4-A8368C6480F0}" name="事務的_x000a_/現場" dataDxfId="77"/>
    <tableColumn id="5" xr3:uid="{8D878479-2C6C-4F44-A763-3905CCA30E98}" name="A基準_x000a_/B基準/その他" dataDxfId="76"/>
    <tableColumn id="6" xr3:uid="{436F6C99-BA1F-4E2F-8338-DBFEFDA71124}" name="質問" dataDxfId="75"/>
    <tableColumn id="7" xr3:uid="{3AF8CFD2-26E4-4960-9294-BA55D57DA9F3}" name="評価基準" dataDxfId="74"/>
    <tableColumn id="8" xr3:uid="{E9708AB8-2C12-491F-862A-55690D918F38}" name="適合度_x000a_（適合、不適合（一部）、不適合（すべて）、対象外）" dataDxfId="73"/>
    <tableColumn id="9" xr3:uid="{124F9F0D-6231-4D28-9A36-8D23006190EC}" name="形骸化重要度_x000a_(大きい、中程度、小さい）" dataDxfId="72"/>
    <tableColumn id="10" xr3:uid="{4CE8B9DA-1F66-4803-BA08-71853A9B585C}" name="形骸化頻度_x000a_（しやすい、ややしやすい、しにくい）" dataDxfId="71"/>
    <tableColumn id="11" xr3:uid="{DFE992A4-9C20-4D87-B36F-E1E81DA817E7}" name="改善優先度_x000a_（重要度×頻度）" dataDxfId="70">
      <calculatedColumnFormula>IFERROR(
    (IF(J10="適合", 0, IF(J10="不適合（一部）", 1, IF(J10="不適合（すべて）", 2, ""))))
    *
    (IF(K10="小さい", 1, IF(K10="中程度", 2, IF(K10="大きい", 3, ""))))
    *
    (IF(L10="しにくい", 1, IF(L10="ややしやすい", 2, IF(L10="しやすい", 3, "")))), "　")</calculatedColumnFormula>
    </tableColumn>
    <tableColumn id="12" xr3:uid="{7C951044-E171-43BE-ABE4-1A69CABF751F}" name="改善判定" dataDxfId="69">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0691CF-74B8-49EE-BA27-82B3DC401EEE}" name="HACCP形骸化チェックリスト4" displayName="HACCP形骸化チェックリスト4" ref="B9:N105" totalsRowShown="0" headerRowDxfId="68" dataDxfId="66" headerRowBorderDxfId="67" tableBorderDxfId="65" totalsRowBorderDxfId="64">
  <autoFilter ref="B9:N105" xr:uid="{219EBFDB-6C9E-4B97-AB29-8518B0A0556D}"/>
  <tableColumns count="13">
    <tableColumn id="13" xr3:uid="{EF4C418C-FD2B-46D2-86DE-66094952726B}" name="No." dataDxfId="63"/>
    <tableColumn id="1" xr3:uid="{130C22B2-D6D8-48E2-817A-6462B3B28E22}" name="大分類" dataDxfId="62"/>
    <tableColumn id="2" xr3:uid="{F99ED08E-A166-420F-975A-A6B2A6861F5D}" name="中分類" dataDxfId="61"/>
    <tableColumn id="3" xr3:uid="{68D6FD13-55ED-4E0A-B69A-3102DDFFFD78}" name="小分類" dataDxfId="60"/>
    <tableColumn id="4" xr3:uid="{3CAB07B5-7329-4AA1-A685-C13413877DD6}" name="事務的_x000a_/現場" dataDxfId="59"/>
    <tableColumn id="5" xr3:uid="{8FEB1ACA-C128-44A7-A001-A7BBA4BA6B90}" name="A基準_x000a_/B基準/その他" dataDxfId="58"/>
    <tableColumn id="6" xr3:uid="{E9846392-3809-448E-B983-0141B2C89E34}" name="質問" dataDxfId="57"/>
    <tableColumn id="7" xr3:uid="{51D6C72A-4056-4F81-9907-AF06A6799522}" name="評価基準" dataDxfId="56"/>
    <tableColumn id="8" xr3:uid="{740727BC-BB57-46FA-B943-960B098BECDB}" name="適合度_x000a_（適合、不適合（一部）、不適合（すべて）、対象外）" dataDxfId="55"/>
    <tableColumn id="9" xr3:uid="{000B8E0D-4D27-4817-B9F7-8DDE26526740}" name="形骸化重要度_x000a_(大きい、中程度、小さい）" dataDxfId="54"/>
    <tableColumn id="10" xr3:uid="{D8D3224F-FF10-4965-84D1-81D030628EDB}" name="形骸化頻度_x000a_（しやすい、ややしやすい、しにくい）" dataDxfId="53"/>
    <tableColumn id="11" xr3:uid="{5C5C143F-83F0-47DA-AE1B-E1950285DAEC}" name="改善優先度_x000a_（重要度×頻度）" dataDxfId="52">
      <calculatedColumnFormula>IFERROR(
    (IF(J10="適合", 0, IF(J10="不適合（一部）", 1, IF(J10="不適合（すべて）", 2, ""))))
    *
    (IF(K10="小さい", 1, IF(K10="中程度", 2, IF(K10="大きい", 3, ""))))
    *
    (IF(L10="しにくい", 1, IF(L10="ややしやすい", 2, IF(L10="しやすい", 3, "")))), "　")</calculatedColumnFormula>
    </tableColumn>
    <tableColumn id="12" xr3:uid="{6D1AFE53-D613-4300-A6FC-F59BFBEB4A8B}" name="改善判定" dataDxfId="51">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C6C6A7E-6903-4E2A-9E98-04E970BCFF78}" name="HACCP形骸化チェックリスト6" displayName="HACCP形骸化チェックリスト6" ref="B9:N105" totalsRowShown="0" headerRowDxfId="50" dataDxfId="48" headerRowBorderDxfId="49" tableBorderDxfId="47" totalsRowBorderDxfId="46">
  <autoFilter ref="B9:N105" xr:uid="{00000000-0009-0000-0100-000002000000}"/>
  <tableColumns count="13">
    <tableColumn id="13" xr3:uid="{2A319C15-88DB-4EF0-B879-6EDA59AF25A3}" name="No." dataDxfId="45"/>
    <tableColumn id="1" xr3:uid="{CCB427AA-54E1-4EAA-AD99-AA6B991F4A07}" name="大分類" dataDxfId="44"/>
    <tableColumn id="2" xr3:uid="{700975CE-B253-4C10-B2EB-288563C10DBB}" name="中分類" dataDxfId="43"/>
    <tableColumn id="3" xr3:uid="{9F08494E-6CA8-4875-BC11-4896C4635650}" name="小分類" dataDxfId="42"/>
    <tableColumn id="4" xr3:uid="{E648B1E9-DC57-47B8-9B17-FB0EA48F41A5}" name="事務的_x000a_/現場" dataDxfId="41"/>
    <tableColumn id="5" xr3:uid="{BAA4926E-66E5-4766-AEC2-F1B8BBCAF1EC}" name="A基準_x000a_/B基準/その他" dataDxfId="40"/>
    <tableColumn id="6" xr3:uid="{B205D39E-8497-4F52-B2BC-C8F48B83215A}" name="質問" dataDxfId="39"/>
    <tableColumn id="7" xr3:uid="{BB3C8C1D-A1AC-413D-A7A6-F2ED7F8C214B}" name="評価基準" dataDxfId="38"/>
    <tableColumn id="8" xr3:uid="{79D346F8-8B5C-4666-AC1F-95368D7805A0}" name="適合度_x000a_（適合、不適合（一部）、不適合（すべて）、対象外）" dataDxfId="37"/>
    <tableColumn id="9" xr3:uid="{6DD02880-573F-40E1-8C56-BA4FA16393B8}" name="形骸化重要度_x000a_(大きい、中程度、小さい）" dataDxfId="36"/>
    <tableColumn id="10" xr3:uid="{F0F02109-A97D-4E63-B09D-7C0E3635ACBE}" name="形骸化頻度_x000a_（しやすい、ややしやすい、しにくい）" dataDxfId="35"/>
    <tableColumn id="11" xr3:uid="{D215DEAA-1CA0-4715-8D61-4D5435A79FEB}" name="改善優先度_x000a_（重要度×頻度）" dataDxfId="34">
      <calculatedColumnFormula>IFERROR(
    (IF(J10="適合", 0, IF(J10="不適合（一部）", 1, IF(J10="不適合（すべて）", 2, ""))))
    *
    (IF(K10="小さい", 1, IF(K10="中程度", 2, IF(K10="大きい", 3, ""))))
    *
    (IF(L10="しにくい", 1, IF(L10="ややしやすい", 2, IF(L10="しやすい", 3, "")))), "　")</calculatedColumnFormula>
    </tableColumn>
    <tableColumn id="12" xr3:uid="{9E918998-4369-4360-A34B-7B43F1EF9378}" name="改善判定" dataDxfId="33">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40525F-A852-44B4-B144-99CAC406A17C}" name="HACCP形骸化チェックリスト" displayName="HACCP形骸化チェックリスト" ref="B9:N105" totalsRowShown="0" headerRowDxfId="32" dataDxfId="30" headerRowBorderDxfId="31" tableBorderDxfId="29" totalsRowBorderDxfId="28">
  <autoFilter ref="B9:N105" xr:uid="{219EBFDB-6C9E-4B97-AB29-8518B0A0556D}"/>
  <tableColumns count="13">
    <tableColumn id="13" xr3:uid="{D5173D07-9A10-472B-8B79-02BDEAF3F3F3}" name="No." dataDxfId="27"/>
    <tableColumn id="1" xr3:uid="{A4C33BF0-D1BA-4F43-886D-9CF21B6EB585}" name="カテゴリー" dataDxfId="26"/>
    <tableColumn id="2" xr3:uid="{2A417DE7-8582-4CF3-8130-E3DEF879DF9C}" name="区分" dataDxfId="25"/>
    <tableColumn id="3" xr3:uid="{30845934-F0F9-4FDF-9D7F-67C5009F9B51}" name="分類" dataDxfId="24"/>
    <tableColumn id="4" xr3:uid="{97B8E123-698C-42F2-B0E2-C23C9BBEAC35}" name="事務_x000a_/現場" dataDxfId="23"/>
    <tableColumn id="5" xr3:uid="{2D5FE6D7-79A2-4E2F-BB56-74C42566E026}" name="A基準_x000a_/B基準/その他" dataDxfId="22"/>
    <tableColumn id="6" xr3:uid="{2EF35E23-156B-427C-821F-F675D0552E6F}" name="評価内容" dataDxfId="21"/>
    <tableColumn id="7" xr3:uid="{5419C1DD-78E1-41CE-9718-2B310AAB8D1C}" name="評価基準" dataDxfId="20"/>
    <tableColumn id="8" xr3:uid="{8A420837-C4DD-4075-8925-35D8FFEEAFCA}" name="適合度_x000a_（適合、不適合（一部）、不適合（すべて）、対象外）" dataDxfId="19"/>
    <tableColumn id="9" xr3:uid="{D2A9ADEE-4321-45F1-9F40-709CEF33CC15}" name="衛生影響度_x000a_(影響が大きい、影響がある、影響が小さい）" dataDxfId="18"/>
    <tableColumn id="10" xr3:uid="{04B03C42-CFAC-4650-BD7C-F35D232CC86C}" name="運用維持性_x000a_（維持しにくい、やや維持しにくい、維持しやすい）" dataDxfId="17"/>
    <tableColumn id="11" xr3:uid="{1A5D0994-94EC-4297-A5CF-B7AE52F0D36A}" name="改善優先度_x000a_（適合度×衛生影響度×運用維持性）" dataDxfId="16">
      <calculatedColumnFormula>IFERROR(
    (IF(J10="適合", 0, IF(J10="不適合（一部）", 1, IF(J10="不適合（すべて）", 2, ""))))
    *
    (IF(K10="小さい", 1, IF(K10="中程度", 2, IF(K10="大きい", 3, ""))))
    *
    (IF(L10="しにくい", 1, IF(L10="ややしやすい", 2, IF(L10="しやすい", 3, "")))), "　")</calculatedColumnFormula>
    </tableColumn>
    <tableColumn id="12" xr3:uid="{DBBA10CB-1FCE-4A73-BC5E-70ABF181E4BE}" name="改善判定" dataDxfId="15">
      <calculatedColumnFormula array="1">IF(ISNUMBER(M10)=FALSE, "",
    IFERROR(
        _xlfn.IFS(
            M10&gt;=10, "改善最優先",
            M10&gt;=7, "改善優先",
            M10&gt;=4, "改善やや優先",
            M10&gt;=1, "改善あまり優先ではない",
            M10=0, "改善必要なし",
            TRUE, "－"
        ),
        "－"
    )
)</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2E5F2F0-D3AE-499B-9FD8-82330E30A826}" name="テーブル1" displayName="テーブル1" ref="B9:M129" totalsRowShown="0" headerRowDxfId="14" dataDxfId="13" tableBorderDxfId="12">
  <autoFilter ref="B9:M129" xr:uid="{219EBFDB-6C9E-4B97-AB29-8518B0A0556D}"/>
  <tableColumns count="12">
    <tableColumn id="1" xr3:uid="{D2B2CF1A-C84E-4B61-B59E-870874C86ACD}" name="大分類" dataDxfId="11"/>
    <tableColumn id="2" xr3:uid="{DF602BCE-0E04-4B61-ADD3-89432FB94271}" name="中分類" dataDxfId="10"/>
    <tableColumn id="3" xr3:uid="{6E3A0FCB-031E-410E-B596-03A3C951BB61}" name="小分類" dataDxfId="9"/>
    <tableColumn id="4" xr3:uid="{93B44BF3-B4AE-4A7E-9111-F1FF5DD1241E}" name="事務的/現場" dataDxfId="8"/>
    <tableColumn id="5" xr3:uid="{03274B23-93A4-4F9D-93FA-B25EA039814D}" name="A基準/B基準" dataDxfId="7"/>
    <tableColumn id="6" xr3:uid="{DABB97AB-0427-4800-B550-E03A9A32B538}" name="質問" dataDxfId="6"/>
    <tableColumn id="7" xr3:uid="{C14D73E2-20FE-4FE9-8908-0531223C62EC}" name="評価基準" dataDxfId="5"/>
    <tableColumn id="8" xr3:uid="{CB790B8D-EEE2-4992-860F-7BE9F813ED06}" name="適合/_x000a_不適合/対象外" dataDxfId="4"/>
    <tableColumn id="9" xr3:uid="{6AB9CDE4-01A8-48ED-8EA1-4956464AB07B}" name="形骸化重要度_x000a_(大・中・小）" dataDxfId="3"/>
    <tableColumn id="10" xr3:uid="{5655EB91-C44C-4258-AD2E-209C33F42292}" name="形骸化頻度_x000a_（しやすい、あまり、しにくい）" dataDxfId="2"/>
    <tableColumn id="11" xr3:uid="{BCD92E1E-E185-479B-B4B3-0A42C2691D41}" name="改善優先度_x000a_（重要度×頻度）" dataDxfId="1">
      <calculatedColumnFormula>IFERROR(
    (IF(I10="適合", 0, IF(I10="不適合（一部）", 1, IF(I10="不適合（全く）", 2, ""))))
    *
    (IF(J10="小", 1, IF(J10="中", 2, IF(J10="大", 3, ""))))
    *
    (IF(K10="しにくい", 1, IF(K10="あまり", 2, IF(K10="しやすい", 3, "")))), "　")</calculatedColumnFormula>
    </tableColumn>
    <tableColumn id="12" xr3:uid="{175DC2D0-BB5E-4B24-9D69-470282A0882D}" name="改善判定" dataDxfId="0">
      <calculatedColumnFormula array="1">IF(ISNUMBER(L10)=FALSE, "",
    IFERROR(
        _xlfn.IFS(
            L10&gt;=10, "改善最優先",
            L10&gt;=7, "改善優先",
            L10&gt;=4, "改善やや優先",
            L10&gt;=1, "改善あまり優先ではない",
            L10=0, "改善必要なし",
            TRUE, "－"
        ),
        "－"
    )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22" dT="2026-02-19T04:40:39.41" personId="{63BFFDD9-8C87-4DA6-9883-AB202DCE9247}" id="{625ECFE3-7CAD-4212-B299-5AD7BA1C5213}">
    <text>下部の所でCCPを設定するので、HAではCCP候補まで抽出するくらいでよいかと思いますがいかがでしょうか？</text>
  </threadedComment>
  <threadedComment ref="D28" dT="2026-02-19T04:55:17.17" personId="{63BFFDD9-8C87-4DA6-9883-AB202DCE9247}" id="{8CE09FD4-AE69-469C-A303-84BAE3AFED95}">
    <text>HACCPプラン全体の逸脱のための対応です</text>
  </threadedComment>
  <threadedComment ref="D30" dT="2026-02-19T04:54:59.08" personId="{63BFFDD9-8C87-4DA6-9883-AB202DCE9247}" id="{F80E46E4-1102-4EC6-B3D6-68B8211727AB}">
    <text>モニタリング結果がCLより逸脱した場合の対応についてを改善措置とした。</text>
  </threadedComment>
  <threadedComment ref="G53" dT="2026-02-19T05:17:26.33" personId="{63BFFDD9-8C87-4DA6-9883-AB202DCE9247}" id="{B90464BB-289E-4B96-A7DF-E36CA13E51D0}">
    <text>カメラの設置には様々な用途があるが、具体的にどこまで記載すればよいかご教示いただきたい</text>
  </threadedComment>
  <threadedComment ref="G108" dT="2026-02-19T05:39:38.11" personId="{63BFFDD9-8C87-4DA6-9883-AB202DCE9247}" id="{63D2075F-F33D-457A-B69E-1E51DF8EDC6F}">
    <text>これを入れるかどうかは相談です。
以前よりこの項目は入っていましたのでそのままとしています。</text>
  </threadedComment>
  <threadedComment ref="G112" dT="2026-02-19T05:44:03.63" personId="{63BFFDD9-8C87-4DA6-9883-AB202DCE9247}" id="{FD00799D-01F8-498E-A792-273BA4372876}">
    <text xml:space="preserve">項目の一つとしてかんがえるか、教育訓練に含まれる教育テーマの1つとするか相談
</text>
  </threadedComment>
  <threadedComment ref="G117" dT="2026-02-19T05:57:20.61" personId="{63BFFDD9-8C87-4DA6-9883-AB202DCE9247}" id="{B5F60658-E2B4-44AF-BDB7-9A7A7D25CA67}">
    <text>14行目とまとめてよいか？</text>
  </threadedComment>
  <threadedComment ref="G118" dT="2026-02-19T05:57:30.91" personId="{63BFFDD9-8C87-4DA6-9883-AB202DCE9247}" id="{97F55979-095D-4EA8-861B-B64A01370FEE}">
    <text>14行目とまとめてよいか？</text>
  </threadedComment>
  <threadedComment ref="G119" dT="2026-02-19T05:56:46.50" personId="{63BFFDD9-8C87-4DA6-9883-AB202DCE9247}" id="{ED859EE7-F3DC-4BE6-A644-11C61C53EC12}">
    <text>116は変更管理が適切に実施されているか。119は各論的な記載としていますがまとめますか？</text>
  </threadedComment>
</ThreadedComments>
</file>

<file path=xl/threadedComments/threadedComment2.xml><?xml version="1.0" encoding="utf-8"?>
<ThreadedComments xmlns="http://schemas.microsoft.com/office/spreadsheetml/2018/threadedcomments" xmlns:x="http://schemas.openxmlformats.org/spreadsheetml/2006/main">
  <threadedComment ref="G22" dT="2026-02-19T04:40:39.41" personId="{63BFFDD9-8C87-4DA6-9883-AB202DCE9247}" id="{6C331AEE-A746-4503-B4C1-99E03BC336FC}">
    <text>下部の所でCCPを設定するので、HAではCCP候補まで抽出するくらいでよいかと思いますがいかがでしょうか？</text>
  </threadedComment>
  <threadedComment ref="D28" dT="2026-02-19T04:55:17.17" personId="{63BFFDD9-8C87-4DA6-9883-AB202DCE9247}" id="{9F2CEDD0-97B9-4F32-997C-3E833EE7FDDC}">
    <text>HACCPプラン全体の逸脱のための対応です</text>
  </threadedComment>
  <threadedComment ref="D30" dT="2026-02-19T04:54:59.08" personId="{63BFFDD9-8C87-4DA6-9883-AB202DCE9247}" id="{26F36DB5-4C99-4C16-9D0F-44C9B717DEA8}">
    <text>モニタリング結果がCLより逸脱した場合の対応についてを改善措置とした。</text>
  </threadedComment>
  <threadedComment ref="G53" dT="2026-02-19T05:17:26.33" personId="{63BFFDD9-8C87-4DA6-9883-AB202DCE9247}" id="{1FD8381F-526E-4B39-8A99-71A7B717F855}">
    <text>カメラの設置には様々な用途があるが、具体的にどこまで記載すればよいかご教示いただきたい</text>
  </threadedComment>
  <threadedComment ref="G108" dT="2026-02-19T05:39:38.11" personId="{63BFFDD9-8C87-4DA6-9883-AB202DCE9247}" id="{2DF6D74A-1122-4C96-BF48-0E7EED48A07E}">
    <text>これを入れるかどうかは相談です。
以前よりこの項目は入っていましたのでそのままとしています。</text>
  </threadedComment>
  <threadedComment ref="G112" dT="2026-02-19T05:44:03.63" personId="{63BFFDD9-8C87-4DA6-9883-AB202DCE9247}" id="{E151ABA5-C79D-49DE-9E74-BDA59698F35A}">
    <text xml:space="preserve">項目の一つとしてかんがえるか、教育訓練に含まれる教育テーマの1つとするか相談
</text>
  </threadedComment>
  <threadedComment ref="G117" dT="2026-02-19T05:57:20.61" personId="{63BFFDD9-8C87-4DA6-9883-AB202DCE9247}" id="{56875733-9DB0-4A7C-9C0F-0ADA50A069E4}">
    <text>14行目とまとめてよいか？</text>
  </threadedComment>
  <threadedComment ref="G118" dT="2026-02-19T05:57:30.91" personId="{63BFFDD9-8C87-4DA6-9883-AB202DCE9247}" id="{E3B21BD8-9BFD-46C9-84E1-D4F9D3ED47CF}">
    <text>14行目とまとめてよいか？</text>
  </threadedComment>
  <threadedComment ref="G119" dT="2026-02-19T05:56:46.50" personId="{63BFFDD9-8C87-4DA6-9883-AB202DCE9247}" id="{E84FD1A1-EDF5-4133-A886-9AA700AB2403}">
    <text>116は変更管理が適切に実施されているか。119は各論的な記載としていますがまとめますか？</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CA7C7-A9F1-467F-8B09-3F37B327F3D1}">
  <sheetPr>
    <tabColor rgb="FFC00000"/>
    <pageSetUpPr fitToPage="1"/>
  </sheetPr>
  <dimension ref="B1:N107"/>
  <sheetViews>
    <sheetView showGridLines="0" view="pageBreakPreview" zoomScale="85" zoomScaleNormal="70" zoomScaleSheetLayoutView="85" workbookViewId="0">
      <pane ySplit="9" topLeftCell="A12" activePane="bottomLeft" state="frozen"/>
      <selection activeCell="E1" sqref="E1"/>
      <selection pane="bottomLeft" activeCell="I14" sqref="I14"/>
    </sheetView>
  </sheetViews>
  <sheetFormatPr defaultColWidth="9" defaultRowHeight="14" x14ac:dyDescent="0.55000000000000004"/>
  <cols>
    <col min="1" max="1" width="1" style="1" customWidth="1"/>
    <col min="2" max="2" width="10" style="1" bestFit="1" customWidth="1"/>
    <col min="3" max="3" width="14.25" style="2" bestFit="1" customWidth="1"/>
    <col min="4" max="4" width="12.5" style="2" bestFit="1" customWidth="1"/>
    <col min="5" max="6" width="10.83203125" style="1" bestFit="1" customWidth="1"/>
    <col min="7" max="7" width="24.75" style="2" bestFit="1" customWidth="1"/>
    <col min="8" max="8" width="43.75" style="2" customWidth="1"/>
    <col min="9" max="9" width="56.25" style="1" customWidth="1"/>
    <col min="10" max="12" width="15.58203125" style="1" customWidth="1"/>
    <col min="13" max="13" width="15.58203125" style="2" customWidth="1"/>
    <col min="14" max="14" width="15.58203125" style="1" customWidth="1"/>
    <col min="15" max="16384" width="9" style="1"/>
  </cols>
  <sheetData>
    <row r="1" spans="2:14" ht="29.25" customHeight="1" x14ac:dyDescent="0.55000000000000004">
      <c r="B1" s="120" t="s">
        <v>9</v>
      </c>
      <c r="C1" s="121"/>
      <c r="D1" s="121"/>
      <c r="E1" s="122"/>
      <c r="F1" s="122"/>
      <c r="G1" s="121"/>
      <c r="H1" s="121"/>
      <c r="I1" s="122"/>
      <c r="J1" s="123"/>
      <c r="K1" s="123"/>
      <c r="L1" s="123"/>
      <c r="M1" s="124"/>
    </row>
    <row r="2" spans="2:14" ht="19.5" customHeight="1" x14ac:dyDescent="0.55000000000000004"/>
    <row r="3" spans="2:14" ht="19.5" customHeight="1" x14ac:dyDescent="0.55000000000000004">
      <c r="B3" s="27" t="s">
        <v>8</v>
      </c>
      <c r="C3" s="125"/>
      <c r="D3" s="125"/>
      <c r="H3" s="30" t="s">
        <v>183</v>
      </c>
      <c r="I3" s="2" t="s">
        <v>185</v>
      </c>
    </row>
    <row r="4" spans="2:14" ht="19.5" customHeight="1" x14ac:dyDescent="0.55000000000000004">
      <c r="H4" s="30" t="s">
        <v>184</v>
      </c>
      <c r="I4" s="2" t="s">
        <v>185</v>
      </c>
    </row>
    <row r="5" spans="2:14" ht="19.5" customHeight="1" x14ac:dyDescent="0.55000000000000004">
      <c r="H5" s="30" t="s">
        <v>321</v>
      </c>
      <c r="I5" s="2" t="s">
        <v>185</v>
      </c>
    </row>
    <row r="6" spans="2:14" ht="19.5" customHeight="1" x14ac:dyDescent="0.55000000000000004">
      <c r="I6" s="27" t="s">
        <v>181</v>
      </c>
    </row>
    <row r="7" spans="2:14" ht="19.5" customHeight="1" x14ac:dyDescent="0.55000000000000004">
      <c r="I7" s="28" t="s">
        <v>182</v>
      </c>
    </row>
    <row r="8" spans="2:14" ht="14.5" thickBot="1" x14ac:dyDescent="0.6"/>
    <row r="9" spans="2:14" ht="49" thickBot="1" x14ac:dyDescent="0.6">
      <c r="B9" s="132" t="s">
        <v>633</v>
      </c>
      <c r="C9" s="16" t="s">
        <v>0</v>
      </c>
      <c r="D9" s="17" t="s">
        <v>1</v>
      </c>
      <c r="E9" s="17" t="s">
        <v>2</v>
      </c>
      <c r="F9" s="17" t="s">
        <v>465</v>
      </c>
      <c r="G9" s="17" t="s">
        <v>466</v>
      </c>
      <c r="H9" s="17" t="s">
        <v>5</v>
      </c>
      <c r="I9" s="74" t="s">
        <v>6</v>
      </c>
      <c r="J9" s="132" t="s">
        <v>451</v>
      </c>
      <c r="K9" s="17" t="s">
        <v>452</v>
      </c>
      <c r="L9" s="17" t="s">
        <v>450</v>
      </c>
      <c r="M9" s="17" t="s">
        <v>448</v>
      </c>
      <c r="N9" s="74" t="s">
        <v>189</v>
      </c>
    </row>
    <row r="10" spans="2:14" ht="136.5" customHeight="1" x14ac:dyDescent="0.55000000000000004">
      <c r="B10" s="130">
        <v>1</v>
      </c>
      <c r="C10" s="5" t="s">
        <v>7</v>
      </c>
      <c r="D10" s="6" t="s">
        <v>10</v>
      </c>
      <c r="E10" s="6" t="s">
        <v>646</v>
      </c>
      <c r="F10" s="5" t="s">
        <v>32</v>
      </c>
      <c r="G10" s="5" t="s">
        <v>111</v>
      </c>
      <c r="H10" s="42" t="s">
        <v>631</v>
      </c>
      <c r="I10" s="131" t="s">
        <v>642</v>
      </c>
      <c r="J10" s="21"/>
      <c r="K10" s="5"/>
      <c r="L10" s="5"/>
      <c r="M10" s="5" t="str">
        <f t="shared" ref="M10:M73" si="0">IFERROR(
    (IF(J10="適合", 0, IF(J10="不適合（一部）", 1, IF(J10="不適合（すべて）", 2, ""))))
    *
    (IF(K10="小さい", 1, IF(K10="中程度", 2, IF(K10="大きい", 3, ""))))
    *
    (IF(L10="しにくい", 1, IF(L10="ややしやすい", 2, IF(L10="しやすい", 3, "")))), "　")</f>
        <v>　</v>
      </c>
      <c r="N10" s="75" t="str" cm="1">
        <f t="array" ref="N10">IF(ISNUMBER(M10)=FALSE, "",
    IFERROR(
        _xlfn.IFS(
            M10&gt;=10, "改善最優先",
            M10&gt;=7, "改善優先",
            M10&gt;=4, "改善やや優先",
            M10&gt;=1, "改善あまり優先ではない",
            M10=0, "改善必要なし",
            TRUE, "－"
        ),
        "－"
    )
)</f>
        <v/>
      </c>
    </row>
    <row r="11" spans="2:14" ht="150.75" customHeight="1" x14ac:dyDescent="0.55000000000000004">
      <c r="B11" s="127">
        <v>2</v>
      </c>
      <c r="C11" s="3" t="s">
        <v>7</v>
      </c>
      <c r="D11" s="4" t="s">
        <v>10</v>
      </c>
      <c r="E11" s="4" t="s">
        <v>647</v>
      </c>
      <c r="F11" s="3" t="s">
        <v>32</v>
      </c>
      <c r="G11" s="3" t="s">
        <v>111</v>
      </c>
      <c r="H11" s="4" t="s">
        <v>630</v>
      </c>
      <c r="I11" s="128" t="s">
        <v>643</v>
      </c>
      <c r="J11" s="10"/>
      <c r="K11" s="3"/>
      <c r="L11" s="3"/>
      <c r="M11" s="3" t="str">
        <f t="shared" si="0"/>
        <v>　</v>
      </c>
      <c r="N11" s="71" t="str" cm="1">
        <f t="array" ref="N11">IF(ISNUMBER(M11)=FALSE, "",
    IFERROR(
        _xlfn.IFS(
            M11&gt;=10, "改善最優先",
            M11&gt;=7, "改善優先",
            M11&gt;=4, "改善やや優先",
            M11&gt;=1, "改善あまり優先ではない",
            M11=0, "改善必要なし",
            TRUE, "－"
        ),
        "－"
    )
)</f>
        <v/>
      </c>
    </row>
    <row r="12" spans="2:14" ht="138.75" customHeight="1" x14ac:dyDescent="0.55000000000000004">
      <c r="B12" s="127">
        <v>3</v>
      </c>
      <c r="C12" s="3" t="s">
        <v>7</v>
      </c>
      <c r="D12" s="4" t="s">
        <v>10</v>
      </c>
      <c r="E12" s="4" t="s">
        <v>648</v>
      </c>
      <c r="F12" s="3" t="s">
        <v>32</v>
      </c>
      <c r="G12" s="3" t="s">
        <v>111</v>
      </c>
      <c r="H12" s="4" t="s">
        <v>629</v>
      </c>
      <c r="I12" s="71" t="s">
        <v>644</v>
      </c>
      <c r="J12" s="10"/>
      <c r="K12" s="3"/>
      <c r="L12" s="3"/>
      <c r="M12" s="3" t="str">
        <f t="shared" si="0"/>
        <v>　</v>
      </c>
      <c r="N12" s="71" t="str" cm="1">
        <f t="array" ref="N12">IF(ISNUMBER(M12)=FALSE, "",
    IFERROR(
        _xlfn.IFS(
            M12&gt;=10, "改善最優先",
            M12&gt;=7, "改善優先",
            M12&gt;=4, "改善やや優先",
            M12&gt;=1, "改善あまり優先ではない",
            M12=0, "改善必要なし",
            TRUE, "－"
        ),
        "－"
    )
)</f>
        <v/>
      </c>
    </row>
    <row r="13" spans="2:14" ht="124.5" customHeight="1" x14ac:dyDescent="0.55000000000000004">
      <c r="B13" s="127">
        <v>4</v>
      </c>
      <c r="C13" s="3" t="s">
        <v>7</v>
      </c>
      <c r="D13" s="4" t="s">
        <v>10</v>
      </c>
      <c r="E13" s="4" t="s">
        <v>649</v>
      </c>
      <c r="F13" s="3" t="s">
        <v>32</v>
      </c>
      <c r="G13" s="3" t="s">
        <v>111</v>
      </c>
      <c r="H13" s="4" t="s">
        <v>628</v>
      </c>
      <c r="I13" s="71" t="s">
        <v>645</v>
      </c>
      <c r="J13" s="10"/>
      <c r="K13" s="3"/>
      <c r="L13" s="3"/>
      <c r="M13" s="3" t="str">
        <f t="shared" si="0"/>
        <v>　</v>
      </c>
      <c r="N13" s="71" t="str" cm="1">
        <f t="array" ref="N13">IF(ISNUMBER(M13)=FALSE, "",
    IFERROR(
        _xlfn.IFS(
            M13&gt;=10, "改善最優先",
            M13&gt;=7, "改善優先",
            M13&gt;=4, "改善やや優先",
            M13&gt;=1, "改善あまり優先ではない",
            M13=0, "改善必要なし",
            TRUE, "－"
        ),
        "－"
    )
)</f>
        <v/>
      </c>
    </row>
    <row r="14" spans="2:14" ht="198.75" customHeight="1" x14ac:dyDescent="0.55000000000000004">
      <c r="B14" s="127">
        <v>5</v>
      </c>
      <c r="C14" s="3" t="s">
        <v>7</v>
      </c>
      <c r="D14" s="4" t="s">
        <v>122</v>
      </c>
      <c r="E14" s="4" t="s">
        <v>650</v>
      </c>
      <c r="F14" s="3" t="s">
        <v>32</v>
      </c>
      <c r="G14" s="3" t="s">
        <v>111</v>
      </c>
      <c r="H14" s="44" t="s">
        <v>627</v>
      </c>
      <c r="I14" s="128" t="s">
        <v>651</v>
      </c>
      <c r="J14" s="10"/>
      <c r="K14" s="3"/>
      <c r="L14" s="3"/>
      <c r="M14" s="3" t="str">
        <f t="shared" si="0"/>
        <v>　</v>
      </c>
      <c r="N14" s="71" t="str" cm="1">
        <f t="array" ref="N14">IF(ISNUMBER(M14)=FALSE, "",
    IFERROR(
        _xlfn.IFS(
            M14&gt;=10, "改善最優先",
            M14&gt;=7, "改善優先",
            M14&gt;=4, "改善やや優先",
            M14&gt;=1, "改善あまり優先ではない",
            M14=0, "改善必要なし",
            TRUE, "－"
        ),
        "－"
    )
)</f>
        <v/>
      </c>
    </row>
    <row r="15" spans="2:14" ht="129.75" customHeight="1" x14ac:dyDescent="0.55000000000000004">
      <c r="B15" s="127">
        <v>6</v>
      </c>
      <c r="C15" s="3" t="s">
        <v>117</v>
      </c>
      <c r="D15" s="4" t="s">
        <v>121</v>
      </c>
      <c r="E15" s="4"/>
      <c r="F15" s="3" t="s">
        <v>32</v>
      </c>
      <c r="G15" s="3" t="s">
        <v>111</v>
      </c>
      <c r="H15" s="4" t="s">
        <v>625</v>
      </c>
      <c r="I15" s="71" t="s">
        <v>626</v>
      </c>
      <c r="J15" s="10"/>
      <c r="K15" s="3"/>
      <c r="L15" s="3"/>
      <c r="M15" s="3" t="str">
        <f t="shared" si="0"/>
        <v>　</v>
      </c>
      <c r="N15" s="71" t="str" cm="1">
        <f t="array" ref="N15">IF(ISNUMBER(M15)=FALSE, "",
    IFERROR(
        _xlfn.IFS(
            M15&gt;=10, "改善最優先",
            M15&gt;=7, "改善優先",
            M15&gt;=4, "改善やや優先",
            M15&gt;=1, "改善あまり優先ではない",
            M15=0, "改善必要なし",
            TRUE, "－"
        ),
        "－"
    )
)</f>
        <v/>
      </c>
    </row>
    <row r="16" spans="2:14" ht="129.75" customHeight="1" x14ac:dyDescent="0.55000000000000004">
      <c r="B16" s="127">
        <v>7</v>
      </c>
      <c r="C16" s="3" t="s">
        <v>7</v>
      </c>
      <c r="D16" s="4" t="s">
        <v>11</v>
      </c>
      <c r="E16" s="4"/>
      <c r="F16" s="3" t="s">
        <v>32</v>
      </c>
      <c r="G16" s="3" t="s">
        <v>111</v>
      </c>
      <c r="H16" s="4" t="s">
        <v>623</v>
      </c>
      <c r="I16" s="71" t="s">
        <v>624</v>
      </c>
      <c r="J16" s="10"/>
      <c r="K16" s="3"/>
      <c r="L16" s="3"/>
      <c r="M16" s="3" t="str">
        <f t="shared" si="0"/>
        <v>　</v>
      </c>
      <c r="N16" s="71" t="str" cm="1">
        <f t="array" ref="N16">IF(ISNUMBER(M16)=FALSE, "",
    IFERROR(
        _xlfn.IFS(
            M16&gt;=10, "改善最優先",
            M16&gt;=7, "改善優先",
            M16&gt;=4, "改善やや優先",
            M16&gt;=1, "改善あまり優先ではない",
            M16=0, "改善必要なし",
            TRUE, "－"
        ),
        "－"
    )
)</f>
        <v/>
      </c>
    </row>
    <row r="17" spans="2:14" ht="123" customHeight="1" x14ac:dyDescent="0.55000000000000004">
      <c r="B17" s="127">
        <v>8</v>
      </c>
      <c r="C17" s="3" t="s">
        <v>117</v>
      </c>
      <c r="D17" s="4" t="s">
        <v>12</v>
      </c>
      <c r="E17" s="4"/>
      <c r="F17" s="3" t="s">
        <v>32</v>
      </c>
      <c r="G17" s="3" t="s">
        <v>154</v>
      </c>
      <c r="H17" s="4" t="s">
        <v>621</v>
      </c>
      <c r="I17" s="71" t="s">
        <v>622</v>
      </c>
      <c r="J17" s="10"/>
      <c r="K17" s="3"/>
      <c r="L17" s="3"/>
      <c r="M17" s="3" t="str">
        <f t="shared" si="0"/>
        <v>　</v>
      </c>
      <c r="N17" s="71" t="str" cm="1">
        <f t="array" ref="N17">IF(ISNUMBER(M17)=FALSE, "",
    IFERROR(
        _xlfn.IFS(
            M17&gt;=10, "改善最優先",
            M17&gt;=7, "改善優先",
            M17&gt;=4, "改善やや優先",
            M17&gt;=1, "改善あまり優先ではない",
            M17=0, "改善必要なし",
            TRUE, "－"
        ),
        "－"
    )
)</f>
        <v/>
      </c>
    </row>
    <row r="18" spans="2:14" ht="111.75" customHeight="1" x14ac:dyDescent="0.55000000000000004">
      <c r="B18" s="127">
        <v>9</v>
      </c>
      <c r="C18" s="3" t="s">
        <v>7</v>
      </c>
      <c r="D18" s="44" t="s">
        <v>453</v>
      </c>
      <c r="E18" s="4"/>
      <c r="F18" s="3" t="s">
        <v>32</v>
      </c>
      <c r="G18" s="3" t="s">
        <v>31</v>
      </c>
      <c r="H18" s="44" t="s">
        <v>619</v>
      </c>
      <c r="I18" s="128" t="s">
        <v>620</v>
      </c>
      <c r="J18" s="10"/>
      <c r="K18" s="3"/>
      <c r="L18" s="3"/>
      <c r="M18" s="3" t="str">
        <f t="shared" si="0"/>
        <v>　</v>
      </c>
      <c r="N18" s="71" t="str" cm="1">
        <f t="array" ref="N18">IF(ISNUMBER(M18)=FALSE, "",
    IFERROR(
        _xlfn.IFS(
            M18&gt;=10, "改善最優先",
            M18&gt;=7, "改善優先",
            M18&gt;=4, "改善やや優先",
            M18&gt;=1, "改善あまり優先ではない",
            M18=0, "改善必要なし",
            TRUE, "－"
        ),
        "－"
    )
)</f>
        <v/>
      </c>
    </row>
    <row r="19" spans="2:14" ht="106.5" customHeight="1" x14ac:dyDescent="0.55000000000000004">
      <c r="B19" s="127">
        <v>10</v>
      </c>
      <c r="C19" s="3" t="s">
        <v>7</v>
      </c>
      <c r="D19" s="4" t="s">
        <v>157</v>
      </c>
      <c r="E19" s="4"/>
      <c r="F19" s="3" t="s">
        <v>40</v>
      </c>
      <c r="G19" s="3" t="s">
        <v>31</v>
      </c>
      <c r="H19" s="4" t="s">
        <v>617</v>
      </c>
      <c r="I19" s="71" t="s">
        <v>618</v>
      </c>
      <c r="J19" s="10"/>
      <c r="K19" s="3"/>
      <c r="L19" s="3"/>
      <c r="M19" s="3" t="str">
        <f t="shared" si="0"/>
        <v>　</v>
      </c>
      <c r="N19" s="71" t="str" cm="1">
        <f t="array" ref="N19">IF(ISNUMBER(M19)=FALSE, "",
    IFERROR(
        _xlfn.IFS(
            M19&gt;=10, "改善最優先",
            M19&gt;=7, "改善優先",
            M19&gt;=4, "改善やや優先",
            M19&gt;=1, "改善あまり優先ではない",
            M19=0, "改善必要なし",
            TRUE, "－"
        ),
        "－"
    )
)</f>
        <v/>
      </c>
    </row>
    <row r="20" spans="2:14" ht="82.5" customHeight="1" x14ac:dyDescent="0.55000000000000004">
      <c r="B20" s="127">
        <v>11</v>
      </c>
      <c r="C20" s="3" t="s">
        <v>7</v>
      </c>
      <c r="D20" s="4" t="s">
        <v>14</v>
      </c>
      <c r="E20" s="4"/>
      <c r="F20" s="3" t="s">
        <v>32</v>
      </c>
      <c r="G20" s="3" t="s">
        <v>31</v>
      </c>
      <c r="H20" s="44" t="s">
        <v>616</v>
      </c>
      <c r="I20" s="71" t="s">
        <v>641</v>
      </c>
      <c r="J20" s="10"/>
      <c r="K20" s="3"/>
      <c r="L20" s="3"/>
      <c r="M20" s="3" t="str">
        <f t="shared" si="0"/>
        <v>　</v>
      </c>
      <c r="N20" s="71" t="str" cm="1">
        <f t="array" ref="N20">IF(ISNUMBER(M20)=FALSE, "",
    IFERROR(
        _xlfn.IFS(
            M20&gt;=10, "改善最優先",
            M20&gt;=7, "改善優先",
            M20&gt;=4, "改善やや優先",
            M20&gt;=1, "改善あまり優先ではない",
            M20=0, "改善必要なし",
            TRUE, "－"
        ),
        "－"
    )
)</f>
        <v/>
      </c>
    </row>
    <row r="21" spans="2:14" ht="106.5" customHeight="1" x14ac:dyDescent="0.55000000000000004">
      <c r="B21" s="127">
        <v>12</v>
      </c>
      <c r="C21" s="3" t="s">
        <v>7</v>
      </c>
      <c r="D21" s="4" t="s">
        <v>14</v>
      </c>
      <c r="E21" s="4"/>
      <c r="F21" s="3" t="s">
        <v>32</v>
      </c>
      <c r="G21" s="3" t="s">
        <v>31</v>
      </c>
      <c r="H21" s="4" t="s">
        <v>614</v>
      </c>
      <c r="I21" s="71" t="s">
        <v>615</v>
      </c>
      <c r="J21" s="10"/>
      <c r="K21" s="3"/>
      <c r="L21" s="3"/>
      <c r="M21" s="3" t="str">
        <f t="shared" si="0"/>
        <v>　</v>
      </c>
      <c r="N21" s="71" t="str" cm="1">
        <f t="array" ref="N21">IF(ISNUMBER(M21)=FALSE, "",
    IFERROR(
        _xlfn.IFS(
            M21&gt;=10, "改善最優先",
            M21&gt;=7, "改善優先",
            M21&gt;=4, "改善やや優先",
            M21&gt;=1, "改善あまり優先ではない",
            M21=0, "改善必要なし",
            TRUE, "－"
        ),
        "－"
    )
)</f>
        <v/>
      </c>
    </row>
    <row r="22" spans="2:14" ht="159" customHeight="1" x14ac:dyDescent="0.55000000000000004">
      <c r="B22" s="127">
        <v>13</v>
      </c>
      <c r="C22" s="3" t="s">
        <v>7</v>
      </c>
      <c r="D22" s="4" t="s">
        <v>415</v>
      </c>
      <c r="E22" s="4"/>
      <c r="F22" s="3" t="s">
        <v>32</v>
      </c>
      <c r="G22" s="3" t="s">
        <v>31</v>
      </c>
      <c r="H22" s="44" t="s">
        <v>613</v>
      </c>
      <c r="I22" s="128" t="s">
        <v>640</v>
      </c>
      <c r="J22" s="10"/>
      <c r="K22" s="3"/>
      <c r="L22" s="3"/>
      <c r="M22" s="3" t="str">
        <f t="shared" si="0"/>
        <v>　</v>
      </c>
      <c r="N22" s="71" t="str" cm="1">
        <f t="array" ref="N22">IF(ISNUMBER(M22)=FALSE, "",
    IFERROR(
        _xlfn.IFS(
            M22&gt;=10, "改善最優先",
            M22&gt;=7, "改善優先",
            M22&gt;=4, "改善やや優先",
            M22&gt;=1, "改善あまり優先ではない",
            M22=0, "改善必要なし",
            TRUE, "－"
        ),
        "－"
    )
)</f>
        <v/>
      </c>
    </row>
    <row r="23" spans="2:14" ht="138" customHeight="1" x14ac:dyDescent="0.55000000000000004">
      <c r="B23" s="127">
        <v>14</v>
      </c>
      <c r="C23" s="3" t="s">
        <v>7</v>
      </c>
      <c r="D23" s="4" t="s">
        <v>16</v>
      </c>
      <c r="E23" s="4"/>
      <c r="F23" s="3" t="s">
        <v>32</v>
      </c>
      <c r="G23" s="3" t="s">
        <v>31</v>
      </c>
      <c r="H23" s="4" t="s">
        <v>611</v>
      </c>
      <c r="I23" s="71" t="s">
        <v>612</v>
      </c>
      <c r="J23" s="10"/>
      <c r="K23" s="3"/>
      <c r="L23" s="3"/>
      <c r="M23" s="3" t="str">
        <f t="shared" si="0"/>
        <v>　</v>
      </c>
      <c r="N23" s="71" t="str" cm="1">
        <f t="array" ref="N23">IF(ISNUMBER(M23)=FALSE, "",
    IFERROR(
        _xlfn.IFS(
            M23&gt;=10, "改善最優先",
            M23&gt;=7, "改善優先",
            M23&gt;=4, "改善やや優先",
            M23&gt;=1, "改善あまり優先ではない",
            M23=0, "改善必要なし",
            TRUE, "－"
        ),
        "－"
    )
)</f>
        <v/>
      </c>
    </row>
    <row r="24" spans="2:14" ht="148.5" customHeight="1" x14ac:dyDescent="0.55000000000000004">
      <c r="B24" s="127">
        <v>15</v>
      </c>
      <c r="C24" s="3" t="s">
        <v>7</v>
      </c>
      <c r="D24" s="4" t="s">
        <v>17</v>
      </c>
      <c r="E24" s="4"/>
      <c r="F24" s="3" t="s">
        <v>32</v>
      </c>
      <c r="G24" s="3" t="s">
        <v>31</v>
      </c>
      <c r="H24" s="44" t="s">
        <v>609</v>
      </c>
      <c r="I24" s="128" t="s">
        <v>610</v>
      </c>
      <c r="J24" s="10"/>
      <c r="K24" s="3"/>
      <c r="L24" s="3"/>
      <c r="M24" s="3" t="str">
        <f t="shared" si="0"/>
        <v>　</v>
      </c>
      <c r="N24" s="71" t="str" cm="1">
        <f t="array" ref="N24">IF(ISNUMBER(M24)=FALSE, "",
    IFERROR(
        _xlfn.IFS(
            M24&gt;=10, "改善最優先",
            M24&gt;=7, "改善優先",
            M24&gt;=4, "改善やや優先",
            M24&gt;=1, "改善あまり優先ではない",
            M24=0, "改善必要なし",
            TRUE, "－"
        ),
        "－"
    )
)</f>
        <v/>
      </c>
    </row>
    <row r="25" spans="2:14" ht="105" customHeight="1" x14ac:dyDescent="0.55000000000000004">
      <c r="B25" s="127">
        <v>16</v>
      </c>
      <c r="C25" s="3" t="s">
        <v>7</v>
      </c>
      <c r="D25" s="4" t="s">
        <v>17</v>
      </c>
      <c r="E25" s="4"/>
      <c r="F25" s="3" t="s">
        <v>32</v>
      </c>
      <c r="G25" s="3" t="s">
        <v>31</v>
      </c>
      <c r="H25" s="44" t="s">
        <v>607</v>
      </c>
      <c r="I25" s="128" t="s">
        <v>608</v>
      </c>
      <c r="J25" s="10"/>
      <c r="K25" s="3"/>
      <c r="L25" s="3"/>
      <c r="M25" s="3" t="str">
        <f t="shared" si="0"/>
        <v>　</v>
      </c>
      <c r="N25" s="71" t="str" cm="1">
        <f t="array" ref="N25">IF(ISNUMBER(M25)=FALSE, "",
    IFERROR(
        _xlfn.IFS(
            M25&gt;=10, "改善最優先",
            M25&gt;=7, "改善優先",
            M25&gt;=4, "改善やや優先",
            M25&gt;=1, "改善あまり優先ではない",
            M25=0, "改善必要なし",
            TRUE, "－"
        ),
        "－"
    )
)</f>
        <v/>
      </c>
    </row>
    <row r="26" spans="2:14" ht="154.5" customHeight="1" x14ac:dyDescent="0.55000000000000004">
      <c r="B26" s="127">
        <v>17</v>
      </c>
      <c r="C26" s="3" t="s">
        <v>7</v>
      </c>
      <c r="D26" s="4" t="s">
        <v>18</v>
      </c>
      <c r="E26" s="4"/>
      <c r="F26" s="3" t="s">
        <v>32</v>
      </c>
      <c r="G26" s="3" t="s">
        <v>31</v>
      </c>
      <c r="H26" s="44" t="s">
        <v>605</v>
      </c>
      <c r="I26" s="128" t="s">
        <v>606</v>
      </c>
      <c r="J26" s="10"/>
      <c r="K26" s="3"/>
      <c r="L26" s="3"/>
      <c r="M26" s="3" t="str">
        <f t="shared" si="0"/>
        <v>　</v>
      </c>
      <c r="N26" s="71" t="str" cm="1">
        <f t="array" ref="N26">IF(ISNUMBER(M26)=FALSE, "",
    IFERROR(
        _xlfn.IFS(
            M26&gt;=10, "改善最優先",
            M26&gt;=7, "改善優先",
            M26&gt;=4, "改善やや優先",
            M26&gt;=1, "改善あまり優先ではない",
            M26=0, "改善必要なし",
            TRUE, "－"
        ),
        "－"
    )
)</f>
        <v/>
      </c>
    </row>
    <row r="27" spans="2:14" ht="121.5" customHeight="1" x14ac:dyDescent="0.55000000000000004">
      <c r="B27" s="127">
        <v>18</v>
      </c>
      <c r="C27" s="3" t="s">
        <v>7</v>
      </c>
      <c r="D27" s="4" t="s">
        <v>18</v>
      </c>
      <c r="E27" s="4"/>
      <c r="F27" s="3" t="s">
        <v>40</v>
      </c>
      <c r="G27" s="3" t="s">
        <v>31</v>
      </c>
      <c r="H27" s="44" t="s">
        <v>603</v>
      </c>
      <c r="I27" s="128" t="s">
        <v>604</v>
      </c>
      <c r="J27" s="10"/>
      <c r="K27" s="3"/>
      <c r="L27" s="3"/>
      <c r="M27" s="3" t="str">
        <f t="shared" si="0"/>
        <v>　</v>
      </c>
      <c r="N27" s="71" t="str" cm="1">
        <f t="array" ref="N27">IF(ISNUMBER(M27)=FALSE, "",
    IFERROR(
        _xlfn.IFS(
            M27&gt;=10, "改善最優先",
            M27&gt;=7, "改善優先",
            M27&gt;=4, "改善やや優先",
            M27&gt;=1, "改善あまり優先ではない",
            M27=0, "改善必要なし",
            TRUE, "－"
        ),
        "－"
    )
)</f>
        <v/>
      </c>
    </row>
    <row r="28" spans="2:14" ht="82.5" customHeight="1" x14ac:dyDescent="0.55000000000000004">
      <c r="B28" s="127">
        <v>19</v>
      </c>
      <c r="C28" s="3" t="s">
        <v>7</v>
      </c>
      <c r="D28" s="4" t="s">
        <v>19</v>
      </c>
      <c r="E28" s="44" t="s">
        <v>359</v>
      </c>
      <c r="F28" s="45" t="s">
        <v>32</v>
      </c>
      <c r="G28" s="45" t="s">
        <v>111</v>
      </c>
      <c r="H28" s="44" t="s">
        <v>454</v>
      </c>
      <c r="I28" s="128" t="s">
        <v>360</v>
      </c>
      <c r="J28" s="10"/>
      <c r="K28" s="3"/>
      <c r="L28" s="3"/>
      <c r="M28" s="3" t="str">
        <f t="shared" si="0"/>
        <v>　</v>
      </c>
      <c r="N28" s="71" t="str" cm="1">
        <f t="array" ref="N28">IF(ISNUMBER(M28)=FALSE, "",
    IFERROR(
        _xlfn.IFS(
            M28&gt;=10, "改善最優先",
            M28&gt;=7, "改善優先",
            M28&gt;=4, "改善やや優先",
            M28&gt;=1, "改善あまり優先ではない",
            M28=0, "改善必要なし",
            TRUE, "－"
        ),
        "－"
    )
)</f>
        <v/>
      </c>
    </row>
    <row r="29" spans="2:14" ht="82.5" customHeight="1" x14ac:dyDescent="0.55000000000000004">
      <c r="B29" s="127">
        <v>20</v>
      </c>
      <c r="C29" s="3" t="s">
        <v>7</v>
      </c>
      <c r="D29" s="4" t="s">
        <v>19</v>
      </c>
      <c r="E29" s="44" t="s">
        <v>362</v>
      </c>
      <c r="F29" s="3" t="s">
        <v>32</v>
      </c>
      <c r="G29" s="3" t="s">
        <v>31</v>
      </c>
      <c r="H29" s="4" t="s">
        <v>455</v>
      </c>
      <c r="I29" s="71" t="s">
        <v>456</v>
      </c>
      <c r="J29" s="10"/>
      <c r="K29" s="3"/>
      <c r="L29" s="3"/>
      <c r="M29" s="3" t="str">
        <f t="shared" si="0"/>
        <v>　</v>
      </c>
      <c r="N29" s="71" t="str" cm="1">
        <f t="array" ref="N29">IF(ISNUMBER(M29)=FALSE, "",
    IFERROR(
        _xlfn.IFS(
            M29&gt;=10, "改善最優先",
            M29&gt;=7, "改善優先",
            M29&gt;=4, "改善やや優先",
            M29&gt;=1, "改善あまり優先ではない",
            M29=0, "改善必要なし",
            TRUE, "－"
        ),
        "－"
    )
)</f>
        <v/>
      </c>
    </row>
    <row r="30" spans="2:14" ht="156" customHeight="1" x14ac:dyDescent="0.55000000000000004">
      <c r="B30" s="127">
        <v>21</v>
      </c>
      <c r="C30" s="3" t="s">
        <v>7</v>
      </c>
      <c r="D30" s="4" t="s">
        <v>19</v>
      </c>
      <c r="E30" s="44" t="s">
        <v>365</v>
      </c>
      <c r="F30" s="3" t="s">
        <v>32</v>
      </c>
      <c r="G30" s="3" t="s">
        <v>111</v>
      </c>
      <c r="H30" s="44" t="s">
        <v>600</v>
      </c>
      <c r="I30" s="71" t="s">
        <v>601</v>
      </c>
      <c r="J30" s="10"/>
      <c r="K30" s="3"/>
      <c r="L30" s="3"/>
      <c r="M30" s="3" t="str">
        <f t="shared" si="0"/>
        <v>　</v>
      </c>
      <c r="N30" s="71" t="str" cm="1">
        <f t="array" ref="N30">IF(ISNUMBER(M30)=FALSE, "",
    IFERROR(
        _xlfn.IFS(
            M30&gt;=10, "改善最優先",
            M30&gt;=7, "改善優先",
            M30&gt;=4, "改善やや優先",
            M30&gt;=1, "改善あまり優先ではない",
            M30=0, "改善必要なし",
            TRUE, "－"
        ),
        "－"
    )
)</f>
        <v/>
      </c>
    </row>
    <row r="31" spans="2:14" ht="108.75" customHeight="1" x14ac:dyDescent="0.55000000000000004">
      <c r="B31" s="127">
        <v>22</v>
      </c>
      <c r="C31" s="3" t="s">
        <v>7</v>
      </c>
      <c r="D31" s="4" t="s">
        <v>19</v>
      </c>
      <c r="E31" s="44" t="s">
        <v>368</v>
      </c>
      <c r="F31" s="3" t="s">
        <v>32</v>
      </c>
      <c r="G31" s="3" t="s">
        <v>31</v>
      </c>
      <c r="H31" s="4" t="s">
        <v>599</v>
      </c>
      <c r="I31" s="128" t="s">
        <v>635</v>
      </c>
      <c r="J31" s="10"/>
      <c r="K31" s="3"/>
      <c r="L31" s="3"/>
      <c r="M31" s="3" t="str">
        <f t="shared" si="0"/>
        <v>　</v>
      </c>
      <c r="N31" s="71" t="str" cm="1">
        <f t="array" ref="N31">IF(ISNUMBER(M31)=FALSE, "",
    IFERROR(
        _xlfn.IFS(
            M31&gt;=10, "改善最優先",
            M31&gt;=7, "改善優先",
            M31&gt;=4, "改善やや優先",
            M31&gt;=1, "改善あまり優先ではない",
            M31=0, "改善必要なし",
            TRUE, "－"
        ),
        "－"
    )
)</f>
        <v/>
      </c>
    </row>
    <row r="32" spans="2:14" ht="82.5" customHeight="1" x14ac:dyDescent="0.55000000000000004">
      <c r="B32" s="127">
        <v>23</v>
      </c>
      <c r="C32" s="3" t="s">
        <v>7</v>
      </c>
      <c r="D32" s="4" t="s">
        <v>19</v>
      </c>
      <c r="E32" s="44" t="s">
        <v>369</v>
      </c>
      <c r="F32" s="3" t="s">
        <v>32</v>
      </c>
      <c r="G32" s="3" t="s">
        <v>31</v>
      </c>
      <c r="H32" s="4" t="s">
        <v>602</v>
      </c>
      <c r="I32" s="128" t="s">
        <v>598</v>
      </c>
      <c r="J32" s="10"/>
      <c r="K32" s="3"/>
      <c r="L32" s="3"/>
      <c r="M32" s="3" t="str">
        <f t="shared" si="0"/>
        <v>　</v>
      </c>
      <c r="N32" s="71" t="str" cm="1">
        <f t="array" ref="N32">IF(ISNUMBER(M32)=FALSE, "",
    IFERROR(
        _xlfn.IFS(
            M32&gt;=10, "改善最優先",
            M32&gt;=7, "改善優先",
            M32&gt;=4, "改善やや優先",
            M32&gt;=1, "改善あまり優先ではない",
            M32=0, "改善必要なし",
            TRUE, "－"
        ),
        "－"
    )
)</f>
        <v/>
      </c>
    </row>
    <row r="33" spans="2:14" ht="171" customHeight="1" x14ac:dyDescent="0.55000000000000004">
      <c r="B33" s="127">
        <v>24</v>
      </c>
      <c r="C33" s="3" t="s">
        <v>7</v>
      </c>
      <c r="D33" s="4" t="s">
        <v>115</v>
      </c>
      <c r="E33" s="4"/>
      <c r="F33" s="3" t="s">
        <v>32</v>
      </c>
      <c r="G33" s="3" t="s">
        <v>31</v>
      </c>
      <c r="H33" s="4" t="s">
        <v>596</v>
      </c>
      <c r="I33" s="71" t="s">
        <v>597</v>
      </c>
      <c r="J33" s="10"/>
      <c r="K33" s="3"/>
      <c r="L33" s="3"/>
      <c r="M33" s="3" t="str">
        <f t="shared" si="0"/>
        <v>　</v>
      </c>
      <c r="N33" s="71" t="str" cm="1">
        <f t="array" ref="N33">IF(ISNUMBER(M33)=FALSE, "",
    IFERROR(
        _xlfn.IFS(
            M33&gt;=10, "改善最優先",
            M33&gt;=7, "改善優先",
            M33&gt;=4, "改善やや優先",
            M33&gt;=1, "改善あまり優先ではない",
            M33=0, "改善必要なし",
            TRUE, "－"
        ),
        "－"
    )
)</f>
        <v/>
      </c>
    </row>
    <row r="34" spans="2:14" ht="82.5" customHeight="1" x14ac:dyDescent="0.55000000000000004">
      <c r="B34" s="127">
        <v>25</v>
      </c>
      <c r="C34" s="3" t="s">
        <v>7</v>
      </c>
      <c r="D34" s="4" t="s">
        <v>115</v>
      </c>
      <c r="E34" s="4"/>
      <c r="F34" s="3" t="s">
        <v>32</v>
      </c>
      <c r="G34" s="3" t="s">
        <v>31</v>
      </c>
      <c r="H34" s="4" t="s">
        <v>594</v>
      </c>
      <c r="I34" s="71" t="s">
        <v>595</v>
      </c>
      <c r="J34" s="10"/>
      <c r="K34" s="3"/>
      <c r="L34" s="3"/>
      <c r="M34" s="3" t="str">
        <f t="shared" si="0"/>
        <v>　</v>
      </c>
      <c r="N34" s="71" t="str" cm="1">
        <f t="array" ref="N34">IF(ISNUMBER(M34)=FALSE, "",
    IFERROR(
        _xlfn.IFS(
            M34&gt;=10, "改善最優先",
            M34&gt;=7, "改善優先",
            M34&gt;=4, "改善やや優先",
            M34&gt;=1, "改善あまり優先ではない",
            M34=0, "改善必要なし",
            TRUE, "－"
        ),
        "－"
    )
)</f>
        <v/>
      </c>
    </row>
    <row r="35" spans="2:14" ht="82.5" customHeight="1" x14ac:dyDescent="0.55000000000000004">
      <c r="B35" s="127">
        <v>26</v>
      </c>
      <c r="C35" s="3" t="s">
        <v>7</v>
      </c>
      <c r="D35" s="4" t="s">
        <v>115</v>
      </c>
      <c r="E35" s="4"/>
      <c r="F35" s="3" t="s">
        <v>32</v>
      </c>
      <c r="G35" s="3" t="s">
        <v>31</v>
      </c>
      <c r="H35" s="4" t="s">
        <v>592</v>
      </c>
      <c r="I35" s="71" t="s">
        <v>593</v>
      </c>
      <c r="J35" s="10"/>
      <c r="K35" s="3"/>
      <c r="L35" s="3"/>
      <c r="M35" s="3" t="str">
        <f t="shared" si="0"/>
        <v>　</v>
      </c>
      <c r="N35" s="71" t="str" cm="1">
        <f t="array" ref="N35">IF(ISNUMBER(M35)=FALSE, "",
    IFERROR(
        _xlfn.IFS(
            M35&gt;=10, "改善最優先",
            M35&gt;=7, "改善優先",
            M35&gt;=4, "改善やや優先",
            M35&gt;=1, "改善あまり優先ではない",
            M35=0, "改善必要なし",
            TRUE, "－"
        ),
        "－"
    )
)</f>
        <v/>
      </c>
    </row>
    <row r="36" spans="2:14" ht="82.5" customHeight="1" x14ac:dyDescent="0.55000000000000004">
      <c r="B36" s="127">
        <v>27</v>
      </c>
      <c r="C36" s="3" t="s">
        <v>20</v>
      </c>
      <c r="D36" s="4" t="s">
        <v>21</v>
      </c>
      <c r="E36" s="4"/>
      <c r="F36" s="3" t="s">
        <v>32</v>
      </c>
      <c r="G36" s="3" t="s">
        <v>31</v>
      </c>
      <c r="H36" s="4" t="s">
        <v>590</v>
      </c>
      <c r="I36" s="71" t="s">
        <v>591</v>
      </c>
      <c r="J36" s="10"/>
      <c r="K36" s="3"/>
      <c r="L36" s="3"/>
      <c r="M36" s="3" t="str">
        <f t="shared" si="0"/>
        <v>　</v>
      </c>
      <c r="N36" s="71" t="str" cm="1">
        <f t="array" ref="N36">IF(ISNUMBER(M36)=FALSE, "",
    IFERROR(
        _xlfn.IFS(
            M36&gt;=10, "改善最優先",
            M36&gt;=7, "改善優先",
            M36&gt;=4, "改善やや優先",
            M36&gt;=1, "改善あまり優先ではない",
            M36=0, "改善必要なし",
            TRUE, "－"
        ),
        "－"
    )
)</f>
        <v/>
      </c>
    </row>
    <row r="37" spans="2:14" ht="126" customHeight="1" x14ac:dyDescent="0.55000000000000004">
      <c r="B37" s="127">
        <v>28</v>
      </c>
      <c r="C37" s="3" t="s">
        <v>20</v>
      </c>
      <c r="D37" s="4" t="s">
        <v>22</v>
      </c>
      <c r="E37" s="4"/>
      <c r="F37" s="3" t="s">
        <v>40</v>
      </c>
      <c r="G37" s="3" t="s">
        <v>31</v>
      </c>
      <c r="H37" s="4" t="s">
        <v>588</v>
      </c>
      <c r="I37" s="71" t="s">
        <v>589</v>
      </c>
      <c r="J37" s="10"/>
      <c r="K37" s="3"/>
      <c r="L37" s="3"/>
      <c r="M37" s="3" t="str">
        <f t="shared" si="0"/>
        <v>　</v>
      </c>
      <c r="N37" s="71" t="str" cm="1">
        <f t="array" ref="N37">IF(ISNUMBER(M37)=FALSE, "",
    IFERROR(
        _xlfn.IFS(
            M37&gt;=10, "改善最優先",
            M37&gt;=7, "改善優先",
            M37&gt;=4, "改善やや優先",
            M37&gt;=1, "改善あまり優先ではない",
            M37=0, "改善必要なし",
            TRUE, "－"
        ),
        "－"
    )
)</f>
        <v/>
      </c>
    </row>
    <row r="38" spans="2:14" ht="129" customHeight="1" x14ac:dyDescent="0.55000000000000004">
      <c r="B38" s="127">
        <v>29</v>
      </c>
      <c r="C38" s="3" t="s">
        <v>20</v>
      </c>
      <c r="D38" s="4" t="s">
        <v>22</v>
      </c>
      <c r="E38" s="4"/>
      <c r="F38" s="3" t="s">
        <v>40</v>
      </c>
      <c r="G38" s="3" t="s">
        <v>31</v>
      </c>
      <c r="H38" s="4" t="s">
        <v>586</v>
      </c>
      <c r="I38" s="71" t="s">
        <v>587</v>
      </c>
      <c r="J38" s="10"/>
      <c r="K38" s="3"/>
      <c r="L38" s="3"/>
      <c r="M38" s="3" t="str">
        <f t="shared" si="0"/>
        <v>　</v>
      </c>
      <c r="N38" s="71" t="str" cm="1">
        <f t="array" ref="N38">IF(ISNUMBER(M38)=FALSE, "",
    IFERROR(
        _xlfn.IFS(
            M38&gt;=10, "改善最優先",
            M38&gt;=7, "改善優先",
            M38&gt;=4, "改善やや優先",
            M38&gt;=1, "改善あまり優先ではない",
            M38=0, "改善必要なし",
            TRUE, "－"
        ),
        "－"
    )
)</f>
        <v/>
      </c>
    </row>
    <row r="39" spans="2:14" ht="126.75" customHeight="1" x14ac:dyDescent="0.55000000000000004">
      <c r="B39" s="127">
        <v>30</v>
      </c>
      <c r="C39" s="3" t="s">
        <v>20</v>
      </c>
      <c r="D39" s="4" t="s">
        <v>22</v>
      </c>
      <c r="E39" s="4"/>
      <c r="F39" s="3" t="s">
        <v>40</v>
      </c>
      <c r="G39" s="3" t="s">
        <v>31</v>
      </c>
      <c r="H39" s="4" t="s">
        <v>584</v>
      </c>
      <c r="I39" s="71" t="s">
        <v>585</v>
      </c>
      <c r="J39" s="10"/>
      <c r="K39" s="3"/>
      <c r="L39" s="3"/>
      <c r="M39" s="3" t="str">
        <f t="shared" si="0"/>
        <v>　</v>
      </c>
      <c r="N39" s="71" t="str" cm="1">
        <f t="array" ref="N39">IF(ISNUMBER(M39)=FALSE, "",
    IFERROR(
        _xlfn.IFS(
            M39&gt;=10, "改善最優先",
            M39&gt;=7, "改善優先",
            M39&gt;=4, "改善やや優先",
            M39&gt;=1, "改善あまり優先ではない",
            M39=0, "改善必要なし",
            TRUE, "－"
        ),
        "－"
    )
)</f>
        <v/>
      </c>
    </row>
    <row r="40" spans="2:14" ht="143.25" customHeight="1" x14ac:dyDescent="0.55000000000000004">
      <c r="B40" s="127">
        <v>31</v>
      </c>
      <c r="C40" s="3" t="s">
        <v>20</v>
      </c>
      <c r="D40" s="4" t="s">
        <v>22</v>
      </c>
      <c r="E40" s="4"/>
      <c r="F40" s="3" t="s">
        <v>40</v>
      </c>
      <c r="G40" s="3" t="s">
        <v>31</v>
      </c>
      <c r="H40" s="4" t="s">
        <v>582</v>
      </c>
      <c r="I40" s="71" t="s">
        <v>583</v>
      </c>
      <c r="J40" s="10"/>
      <c r="K40" s="3"/>
      <c r="L40" s="3"/>
      <c r="M40" s="3" t="str">
        <f t="shared" si="0"/>
        <v>　</v>
      </c>
      <c r="N40" s="71" t="str" cm="1">
        <f t="array" ref="N40">IF(ISNUMBER(M40)=FALSE, "",
    IFERROR(
        _xlfn.IFS(
            M40&gt;=10, "改善最優先",
            M40&gt;=7, "改善優先",
            M40&gt;=4, "改善やや優先",
            M40&gt;=1, "改善あまり優先ではない",
            M40=0, "改善必要なし",
            TRUE, "－"
        ),
        "－"
    )
)</f>
        <v/>
      </c>
    </row>
    <row r="41" spans="2:14" ht="165.75" customHeight="1" x14ac:dyDescent="0.55000000000000004">
      <c r="B41" s="127">
        <v>32</v>
      </c>
      <c r="C41" s="3" t="s">
        <v>20</v>
      </c>
      <c r="D41" s="4" t="s">
        <v>22</v>
      </c>
      <c r="E41" s="4"/>
      <c r="F41" s="3" t="s">
        <v>40</v>
      </c>
      <c r="G41" s="3" t="s">
        <v>31</v>
      </c>
      <c r="H41" s="4" t="s">
        <v>580</v>
      </c>
      <c r="I41" s="71" t="s">
        <v>581</v>
      </c>
      <c r="J41" s="10"/>
      <c r="K41" s="3"/>
      <c r="L41" s="3"/>
      <c r="M41" s="3" t="str">
        <f t="shared" si="0"/>
        <v>　</v>
      </c>
      <c r="N41" s="71" t="str" cm="1">
        <f t="array" ref="N41">IF(ISNUMBER(M41)=FALSE, "",
    IFERROR(
        _xlfn.IFS(
            M41&gt;=10, "改善最優先",
            M41&gt;=7, "改善優先",
            M41&gt;=4, "改善やや優先",
            M41&gt;=1, "改善あまり優先ではない",
            M41=0, "改善必要なし",
            TRUE, "－"
        ),
        "－"
    )
)</f>
        <v/>
      </c>
    </row>
    <row r="42" spans="2:14" ht="132" customHeight="1" x14ac:dyDescent="0.55000000000000004">
      <c r="B42" s="127">
        <v>33</v>
      </c>
      <c r="C42" s="3" t="s">
        <v>20</v>
      </c>
      <c r="D42" s="4" t="s">
        <v>22</v>
      </c>
      <c r="E42" s="4"/>
      <c r="F42" s="3" t="s">
        <v>40</v>
      </c>
      <c r="G42" s="3" t="s">
        <v>31</v>
      </c>
      <c r="H42" s="44" t="s">
        <v>578</v>
      </c>
      <c r="I42" s="71" t="s">
        <v>579</v>
      </c>
      <c r="J42" s="10"/>
      <c r="K42" s="3"/>
      <c r="L42" s="3"/>
      <c r="M42" s="3" t="str">
        <f t="shared" si="0"/>
        <v>　</v>
      </c>
      <c r="N42" s="71" t="str" cm="1">
        <f t="array" ref="N42">IF(ISNUMBER(M42)=FALSE, "",
    IFERROR(
        _xlfn.IFS(
            M42&gt;=10, "改善最優先",
            M42&gt;=7, "改善優先",
            M42&gt;=4, "改善やや優先",
            M42&gt;=1, "改善あまり優先ではない",
            M42=0, "改善必要なし",
            TRUE, "－"
        ),
        "－"
    )
)</f>
        <v/>
      </c>
    </row>
    <row r="43" spans="2:14" ht="130.5" customHeight="1" x14ac:dyDescent="0.55000000000000004">
      <c r="B43" s="127">
        <v>34</v>
      </c>
      <c r="C43" s="3" t="s">
        <v>20</v>
      </c>
      <c r="D43" s="4" t="s">
        <v>22</v>
      </c>
      <c r="E43" s="4"/>
      <c r="F43" s="3" t="s">
        <v>40</v>
      </c>
      <c r="G43" s="3" t="s">
        <v>31</v>
      </c>
      <c r="H43" s="4" t="s">
        <v>576</v>
      </c>
      <c r="I43" s="71" t="s">
        <v>577</v>
      </c>
      <c r="J43" s="10"/>
      <c r="K43" s="3"/>
      <c r="L43" s="3"/>
      <c r="M43" s="3" t="str">
        <f t="shared" si="0"/>
        <v>　</v>
      </c>
      <c r="N43" s="71" t="str" cm="1">
        <f t="array" ref="N43">IF(ISNUMBER(M43)=FALSE, "",
    IFERROR(
        _xlfn.IFS(
            M43&gt;=10, "改善最優先",
            M43&gt;=7, "改善優先",
            M43&gt;=4, "改善やや優先",
            M43&gt;=1, "改善あまり優先ではない",
            M43=0, "改善必要なし",
            TRUE, "－"
        ),
        "－"
    )
)</f>
        <v/>
      </c>
    </row>
    <row r="44" spans="2:14" ht="163.5" customHeight="1" x14ac:dyDescent="0.55000000000000004">
      <c r="B44" s="127">
        <v>35</v>
      </c>
      <c r="C44" s="3" t="s">
        <v>20</v>
      </c>
      <c r="D44" s="4" t="s">
        <v>22</v>
      </c>
      <c r="E44" s="4"/>
      <c r="F44" s="3" t="s">
        <v>40</v>
      </c>
      <c r="G44" s="3" t="s">
        <v>31</v>
      </c>
      <c r="H44" s="4" t="s">
        <v>574</v>
      </c>
      <c r="I44" s="71" t="s">
        <v>575</v>
      </c>
      <c r="J44" s="10"/>
      <c r="K44" s="3"/>
      <c r="L44" s="3"/>
      <c r="M44" s="3" t="str">
        <f t="shared" si="0"/>
        <v>　</v>
      </c>
      <c r="N44" s="71" t="str" cm="1">
        <f t="array" ref="N44">IF(ISNUMBER(M44)=FALSE, "",
    IFERROR(
        _xlfn.IFS(
            M44&gt;=10, "改善最優先",
            M44&gt;=7, "改善優先",
            M44&gt;=4, "改善やや優先",
            M44&gt;=1, "改善あまり優先ではない",
            M44=0, "改善必要なし",
            TRUE, "－"
        ),
        "－"
    )
)</f>
        <v/>
      </c>
    </row>
    <row r="45" spans="2:14" ht="157.5" customHeight="1" x14ac:dyDescent="0.55000000000000004">
      <c r="B45" s="127">
        <v>36</v>
      </c>
      <c r="C45" s="3" t="s">
        <v>20</v>
      </c>
      <c r="D45" s="4" t="s">
        <v>22</v>
      </c>
      <c r="E45" s="4"/>
      <c r="F45" s="3" t="s">
        <v>40</v>
      </c>
      <c r="G45" s="3" t="s">
        <v>31</v>
      </c>
      <c r="H45" s="44" t="s">
        <v>572</v>
      </c>
      <c r="I45" s="128" t="s">
        <v>573</v>
      </c>
      <c r="J45" s="10"/>
      <c r="K45" s="3"/>
      <c r="L45" s="3"/>
      <c r="M45" s="3" t="str">
        <f t="shared" si="0"/>
        <v>　</v>
      </c>
      <c r="N45" s="71" t="str" cm="1">
        <f t="array" ref="N45">IF(ISNUMBER(M45)=FALSE, "",
    IFERROR(
        _xlfn.IFS(
            M45&gt;=10, "改善最優先",
            M45&gt;=7, "改善優先",
            M45&gt;=4, "改善やや優先",
            M45&gt;=1, "改善あまり優先ではない",
            M45=0, "改善必要なし",
            TRUE, "－"
        ),
        "－"
    )
)</f>
        <v/>
      </c>
    </row>
    <row r="46" spans="2:14" ht="160.5" customHeight="1" x14ac:dyDescent="0.55000000000000004">
      <c r="B46" s="127">
        <v>37</v>
      </c>
      <c r="C46" s="3" t="s">
        <v>20</v>
      </c>
      <c r="D46" s="4" t="s">
        <v>23</v>
      </c>
      <c r="E46" s="4"/>
      <c r="F46" s="3" t="s">
        <v>40</v>
      </c>
      <c r="G46" s="3" t="s">
        <v>31</v>
      </c>
      <c r="H46" s="4" t="s">
        <v>570</v>
      </c>
      <c r="I46" s="71" t="s">
        <v>571</v>
      </c>
      <c r="J46" s="10"/>
      <c r="K46" s="3"/>
      <c r="L46" s="3"/>
      <c r="M46" s="3" t="str">
        <f t="shared" si="0"/>
        <v>　</v>
      </c>
      <c r="N46" s="71" t="str" cm="1">
        <f t="array" ref="N46">IF(ISNUMBER(M46)=FALSE, "",
    IFERROR(
        _xlfn.IFS(
            M46&gt;=10, "改善最優先",
            M46&gt;=7, "改善優先",
            M46&gt;=4, "改善やや優先",
            M46&gt;=1, "改善あまり優先ではない",
            M46=0, "改善必要なし",
            TRUE, "－"
        ),
        "－"
    )
)</f>
        <v/>
      </c>
    </row>
    <row r="47" spans="2:14" ht="124.5" customHeight="1" x14ac:dyDescent="0.55000000000000004">
      <c r="B47" s="127">
        <v>38</v>
      </c>
      <c r="C47" s="3" t="s">
        <v>20</v>
      </c>
      <c r="D47" s="4" t="s">
        <v>23</v>
      </c>
      <c r="E47" s="4"/>
      <c r="F47" s="3" t="s">
        <v>40</v>
      </c>
      <c r="G47" s="3" t="s">
        <v>31</v>
      </c>
      <c r="H47" s="44" t="s">
        <v>568</v>
      </c>
      <c r="I47" s="128" t="s">
        <v>569</v>
      </c>
      <c r="J47" s="10"/>
      <c r="K47" s="3"/>
      <c r="L47" s="3"/>
      <c r="M47" s="3" t="str">
        <f t="shared" si="0"/>
        <v>　</v>
      </c>
      <c r="N47" s="71" t="str" cm="1">
        <f t="array" ref="N47">IF(ISNUMBER(M47)=FALSE, "",
    IFERROR(
        _xlfn.IFS(
            M47&gt;=10, "改善最優先",
            M47&gt;=7, "改善優先",
            M47&gt;=4, "改善やや優先",
            M47&gt;=1, "改善あまり優先ではない",
            M47=0, "改善必要なし",
            TRUE, "－"
        ),
        "－"
    )
)</f>
        <v/>
      </c>
    </row>
    <row r="48" spans="2:14" ht="180" customHeight="1" x14ac:dyDescent="0.55000000000000004">
      <c r="B48" s="127">
        <v>39</v>
      </c>
      <c r="C48" s="3" t="s">
        <v>20</v>
      </c>
      <c r="D48" s="4" t="s">
        <v>23</v>
      </c>
      <c r="E48" s="4"/>
      <c r="F48" s="3" t="s">
        <v>40</v>
      </c>
      <c r="G48" s="3" t="s">
        <v>31</v>
      </c>
      <c r="H48" s="44" t="s">
        <v>566</v>
      </c>
      <c r="I48" s="128" t="s">
        <v>567</v>
      </c>
      <c r="J48" s="10"/>
      <c r="K48" s="3"/>
      <c r="L48" s="3"/>
      <c r="M48" s="3" t="str">
        <f t="shared" si="0"/>
        <v>　</v>
      </c>
      <c r="N48" s="71" t="str" cm="1">
        <f t="array" ref="N48">IF(ISNUMBER(M48)=FALSE, "",
    IFERROR(
        _xlfn.IFS(
            M48&gt;=10, "改善最優先",
            M48&gt;=7, "改善優先",
            M48&gt;=4, "改善やや優先",
            M48&gt;=1, "改善あまり優先ではない",
            M48=0, "改善必要なし",
            TRUE, "－"
        ),
        "－"
    )
)</f>
        <v/>
      </c>
    </row>
    <row r="49" spans="2:14" ht="132.75" customHeight="1" x14ac:dyDescent="0.55000000000000004">
      <c r="B49" s="127">
        <v>40</v>
      </c>
      <c r="C49" s="3" t="s">
        <v>20</v>
      </c>
      <c r="D49" s="4" t="s">
        <v>23</v>
      </c>
      <c r="E49" s="4"/>
      <c r="F49" s="3" t="s">
        <v>40</v>
      </c>
      <c r="G49" s="3" t="s">
        <v>31</v>
      </c>
      <c r="H49" s="44" t="s">
        <v>564</v>
      </c>
      <c r="I49" s="128" t="s">
        <v>565</v>
      </c>
      <c r="J49" s="10"/>
      <c r="K49" s="3"/>
      <c r="L49" s="3"/>
      <c r="M49" s="3" t="str">
        <f t="shared" si="0"/>
        <v>　</v>
      </c>
      <c r="N49" s="71" t="str" cm="1">
        <f t="array" ref="N49">IF(ISNUMBER(M49)=FALSE, "",
    IFERROR(
        _xlfn.IFS(
            M49&gt;=10, "改善最優先",
            M49&gt;=7, "改善優先",
            M49&gt;=4, "改善やや優先",
            M49&gt;=1, "改善あまり優先ではない",
            M49=0, "改善必要なし",
            TRUE, "－"
        ),
        "－"
    )
)</f>
        <v/>
      </c>
    </row>
    <row r="50" spans="2:14" ht="124.5" customHeight="1" x14ac:dyDescent="0.55000000000000004">
      <c r="B50" s="127">
        <v>41</v>
      </c>
      <c r="C50" s="3" t="s">
        <v>20</v>
      </c>
      <c r="D50" s="4" t="s">
        <v>23</v>
      </c>
      <c r="E50" s="4"/>
      <c r="F50" s="3" t="s">
        <v>40</v>
      </c>
      <c r="G50" s="3" t="s">
        <v>31</v>
      </c>
      <c r="H50" s="44" t="s">
        <v>562</v>
      </c>
      <c r="I50" s="128" t="s">
        <v>563</v>
      </c>
      <c r="J50" s="10"/>
      <c r="K50" s="3"/>
      <c r="L50" s="3"/>
      <c r="M50" s="3" t="str">
        <f t="shared" si="0"/>
        <v>　</v>
      </c>
      <c r="N50" s="71" t="str" cm="1">
        <f t="array" ref="N50">IF(ISNUMBER(M50)=FALSE, "",
    IFERROR(
        _xlfn.IFS(
            M50&gt;=10, "改善最優先",
            M50&gt;=7, "改善優先",
            M50&gt;=4, "改善やや優先",
            M50&gt;=1, "改善あまり優先ではない",
            M50=0, "改善必要なし",
            TRUE, "－"
        ),
        "－"
    )
)</f>
        <v/>
      </c>
    </row>
    <row r="51" spans="2:14" ht="162" customHeight="1" x14ac:dyDescent="0.55000000000000004">
      <c r="B51" s="127">
        <v>42</v>
      </c>
      <c r="C51" s="3" t="s">
        <v>20</v>
      </c>
      <c r="D51" s="4" t="s">
        <v>23</v>
      </c>
      <c r="E51" s="4"/>
      <c r="F51" s="3" t="s">
        <v>40</v>
      </c>
      <c r="G51" s="3" t="s">
        <v>31</v>
      </c>
      <c r="H51" s="44" t="s">
        <v>560</v>
      </c>
      <c r="I51" s="128" t="s">
        <v>561</v>
      </c>
      <c r="J51" s="10"/>
      <c r="K51" s="3"/>
      <c r="L51" s="3"/>
      <c r="M51" s="3" t="str">
        <f t="shared" si="0"/>
        <v>　</v>
      </c>
      <c r="N51" s="71" t="str" cm="1">
        <f t="array" ref="N51">IF(ISNUMBER(M51)=FALSE, "",
    IFERROR(
        _xlfn.IFS(
            M51&gt;=10, "改善最優先",
            M51&gt;=7, "改善優先",
            M51&gt;=4, "改善やや優先",
            M51&gt;=1, "改善あまり優先ではない",
            M51=0, "改善必要なし",
            TRUE, "－"
        ),
        "－"
    )
)</f>
        <v/>
      </c>
    </row>
    <row r="52" spans="2:14" ht="158.25" customHeight="1" x14ac:dyDescent="0.55000000000000004">
      <c r="B52" s="127">
        <v>43</v>
      </c>
      <c r="C52" s="3" t="s">
        <v>20</v>
      </c>
      <c r="D52" s="4" t="s">
        <v>23</v>
      </c>
      <c r="E52" s="4"/>
      <c r="F52" s="3" t="s">
        <v>40</v>
      </c>
      <c r="G52" s="3" t="s">
        <v>31</v>
      </c>
      <c r="H52" s="44" t="s">
        <v>558</v>
      </c>
      <c r="I52" s="128" t="s">
        <v>559</v>
      </c>
      <c r="J52" s="10"/>
      <c r="K52" s="3"/>
      <c r="L52" s="3"/>
      <c r="M52" s="3" t="str">
        <f t="shared" si="0"/>
        <v>　</v>
      </c>
      <c r="N52" s="71" t="str" cm="1">
        <f t="array" ref="N52">IF(ISNUMBER(M52)=FALSE, "",
    IFERROR(
        _xlfn.IFS(
            M52&gt;=10, "改善最優先",
            M52&gt;=7, "改善優先",
            M52&gt;=4, "改善やや優先",
            M52&gt;=1, "改善あまり優先ではない",
            M52=0, "改善必要なし",
            TRUE, "－"
        ),
        "－"
    )
)</f>
        <v/>
      </c>
    </row>
    <row r="53" spans="2:14" ht="152.25" customHeight="1" x14ac:dyDescent="0.55000000000000004">
      <c r="B53" s="127">
        <v>44</v>
      </c>
      <c r="C53" s="3" t="s">
        <v>20</v>
      </c>
      <c r="D53" s="4" t="s">
        <v>23</v>
      </c>
      <c r="E53" s="4"/>
      <c r="F53" s="3" t="s">
        <v>40</v>
      </c>
      <c r="G53" s="3" t="s">
        <v>31</v>
      </c>
      <c r="H53" s="44" t="s">
        <v>636</v>
      </c>
      <c r="I53" s="128" t="s">
        <v>637</v>
      </c>
      <c r="J53" s="10"/>
      <c r="K53" s="3"/>
      <c r="L53" s="3"/>
      <c r="M53" s="3" t="str">
        <f t="shared" si="0"/>
        <v>　</v>
      </c>
      <c r="N53" s="71" t="str" cm="1">
        <f t="array" ref="N53">IF(ISNUMBER(M53)=FALSE, "",
    IFERROR(
        _xlfn.IFS(
            M53&gt;=10, "改善最優先",
            M53&gt;=7, "改善優先",
            M53&gt;=4, "改善やや優先",
            M53&gt;=1, "改善あまり優先ではない",
            M53=0, "改善必要なし",
            TRUE, "－"
        ),
        "－"
    )
)</f>
        <v/>
      </c>
    </row>
    <row r="54" spans="2:14" ht="138" customHeight="1" x14ac:dyDescent="0.55000000000000004">
      <c r="B54" s="127">
        <v>45</v>
      </c>
      <c r="C54" s="3" t="s">
        <v>20</v>
      </c>
      <c r="D54" s="4" t="s">
        <v>23</v>
      </c>
      <c r="E54" s="4"/>
      <c r="F54" s="3" t="s">
        <v>40</v>
      </c>
      <c r="G54" s="3" t="s">
        <v>31</v>
      </c>
      <c r="H54" s="4" t="s">
        <v>556</v>
      </c>
      <c r="I54" s="71" t="s">
        <v>557</v>
      </c>
      <c r="J54" s="10"/>
      <c r="K54" s="3"/>
      <c r="L54" s="3"/>
      <c r="M54" s="3" t="str">
        <f t="shared" si="0"/>
        <v>　</v>
      </c>
      <c r="N54" s="71" t="str" cm="1">
        <f t="array" ref="N54">IF(ISNUMBER(M54)=FALSE, "",
    IFERROR(
        _xlfn.IFS(
            M54&gt;=10, "改善最優先",
            M54&gt;=7, "改善優先",
            M54&gt;=4, "改善やや優先",
            M54&gt;=1, "改善あまり優先ではない",
            M54=0, "改善必要なし",
            TRUE, "－"
        ),
        "－"
    )
)</f>
        <v/>
      </c>
    </row>
    <row r="55" spans="2:14" ht="138.75" customHeight="1" x14ac:dyDescent="0.55000000000000004">
      <c r="B55" s="127">
        <v>46</v>
      </c>
      <c r="C55" s="3" t="s">
        <v>20</v>
      </c>
      <c r="D55" s="4" t="s">
        <v>23</v>
      </c>
      <c r="E55" s="4"/>
      <c r="F55" s="3" t="s">
        <v>40</v>
      </c>
      <c r="G55" s="3" t="s">
        <v>31</v>
      </c>
      <c r="H55" s="4" t="s">
        <v>554</v>
      </c>
      <c r="I55" s="71" t="s">
        <v>555</v>
      </c>
      <c r="J55" s="10"/>
      <c r="K55" s="3"/>
      <c r="L55" s="3"/>
      <c r="M55" s="3" t="str">
        <f t="shared" si="0"/>
        <v>　</v>
      </c>
      <c r="N55" s="71" t="str" cm="1">
        <f t="array" ref="N55">IF(ISNUMBER(M55)=FALSE, "",
    IFERROR(
        _xlfn.IFS(
            M55&gt;=10, "改善最優先",
            M55&gt;=7, "改善優先",
            M55&gt;=4, "改善やや優先",
            M55&gt;=1, "改善あまり優先ではない",
            M55=0, "改善必要なし",
            TRUE, "－"
        ),
        "－"
    )
)</f>
        <v/>
      </c>
    </row>
    <row r="56" spans="2:14" ht="149.25" customHeight="1" x14ac:dyDescent="0.55000000000000004">
      <c r="B56" s="127">
        <v>47</v>
      </c>
      <c r="C56" s="3" t="s">
        <v>20</v>
      </c>
      <c r="D56" s="4" t="s">
        <v>23</v>
      </c>
      <c r="E56" s="4"/>
      <c r="F56" s="3" t="s">
        <v>40</v>
      </c>
      <c r="G56" s="3" t="s">
        <v>31</v>
      </c>
      <c r="H56" s="44" t="s">
        <v>552</v>
      </c>
      <c r="I56" s="128" t="s">
        <v>553</v>
      </c>
      <c r="J56" s="10"/>
      <c r="K56" s="3"/>
      <c r="L56" s="3"/>
      <c r="M56" s="3" t="str">
        <f t="shared" si="0"/>
        <v>　</v>
      </c>
      <c r="N56" s="71" t="str" cm="1">
        <f t="array" ref="N56">IF(ISNUMBER(M56)=FALSE, "",
    IFERROR(
        _xlfn.IFS(
            M56&gt;=10, "改善最優先",
            M56&gt;=7, "改善優先",
            M56&gt;=4, "改善やや優先",
            M56&gt;=1, "改善あまり優先ではない",
            M56=0, "改善必要なし",
            TRUE, "－"
        ),
        "－"
    )
)</f>
        <v/>
      </c>
    </row>
    <row r="57" spans="2:14" ht="171.75" customHeight="1" x14ac:dyDescent="0.55000000000000004">
      <c r="B57" s="127">
        <v>48</v>
      </c>
      <c r="C57" s="3" t="s">
        <v>20</v>
      </c>
      <c r="D57" s="4" t="s">
        <v>23</v>
      </c>
      <c r="E57" s="4"/>
      <c r="F57" s="3" t="s">
        <v>40</v>
      </c>
      <c r="G57" s="3" t="s">
        <v>31</v>
      </c>
      <c r="H57" s="44" t="s">
        <v>550</v>
      </c>
      <c r="I57" s="128" t="s">
        <v>551</v>
      </c>
      <c r="J57" s="10"/>
      <c r="K57" s="3"/>
      <c r="L57" s="3"/>
      <c r="M57" s="3" t="str">
        <f t="shared" si="0"/>
        <v>　</v>
      </c>
      <c r="N57" s="71" t="str" cm="1">
        <f t="array" ref="N57">IF(ISNUMBER(M57)=FALSE, "",
    IFERROR(
        _xlfn.IFS(
            M57&gt;=10, "改善最優先",
            M57&gt;=7, "改善優先",
            M57&gt;=4, "改善やや優先",
            M57&gt;=1, "改善あまり優先ではない",
            M57=0, "改善必要なし",
            TRUE, "－"
        ),
        "－"
    )
)</f>
        <v/>
      </c>
    </row>
    <row r="58" spans="2:14" ht="160.5" customHeight="1" x14ac:dyDescent="0.55000000000000004">
      <c r="B58" s="127">
        <v>49</v>
      </c>
      <c r="C58" s="3" t="s">
        <v>20</v>
      </c>
      <c r="D58" s="4" t="s">
        <v>23</v>
      </c>
      <c r="E58" s="4"/>
      <c r="F58" s="3" t="s">
        <v>40</v>
      </c>
      <c r="G58" s="3" t="s">
        <v>31</v>
      </c>
      <c r="H58" s="44" t="s">
        <v>548</v>
      </c>
      <c r="I58" s="128" t="s">
        <v>549</v>
      </c>
      <c r="J58" s="10"/>
      <c r="K58" s="3"/>
      <c r="L58" s="3"/>
      <c r="M58" s="3" t="str">
        <f t="shared" si="0"/>
        <v>　</v>
      </c>
      <c r="N58" s="71" t="str" cm="1">
        <f t="array" ref="N58">IF(ISNUMBER(M58)=FALSE, "",
    IFERROR(
        _xlfn.IFS(
            M58&gt;=10, "改善最優先",
            M58&gt;=7, "改善優先",
            M58&gt;=4, "改善やや優先",
            M58&gt;=1, "改善あまり優先ではない",
            M58=0, "改善必要なし",
            TRUE, "－"
        ),
        "－"
    )
)</f>
        <v/>
      </c>
    </row>
    <row r="59" spans="2:14" ht="106.5" customHeight="1" x14ac:dyDescent="0.55000000000000004">
      <c r="B59" s="127">
        <v>50</v>
      </c>
      <c r="C59" s="3" t="s">
        <v>20</v>
      </c>
      <c r="D59" s="4" t="s">
        <v>23</v>
      </c>
      <c r="E59" s="4"/>
      <c r="F59" s="3" t="s">
        <v>40</v>
      </c>
      <c r="G59" s="3" t="s">
        <v>31</v>
      </c>
      <c r="H59" s="44" t="s">
        <v>546</v>
      </c>
      <c r="I59" s="128" t="s">
        <v>547</v>
      </c>
      <c r="J59" s="10"/>
      <c r="K59" s="3"/>
      <c r="L59" s="3"/>
      <c r="M59" s="3" t="str">
        <f t="shared" si="0"/>
        <v>　</v>
      </c>
      <c r="N59" s="71" t="str" cm="1">
        <f t="array" ref="N59">IF(ISNUMBER(M59)=FALSE, "",
    IFERROR(
        _xlfn.IFS(
            M59&gt;=10, "改善最優先",
            M59&gt;=7, "改善優先",
            M59&gt;=4, "改善やや優先",
            M59&gt;=1, "改善あまり優先ではない",
            M59=0, "改善必要なし",
            TRUE, "－"
        ),
        "－"
    )
)</f>
        <v/>
      </c>
    </row>
    <row r="60" spans="2:14" ht="137.25" customHeight="1" x14ac:dyDescent="0.55000000000000004">
      <c r="B60" s="127">
        <v>51</v>
      </c>
      <c r="C60" s="3" t="s">
        <v>20</v>
      </c>
      <c r="D60" s="4" t="s">
        <v>23</v>
      </c>
      <c r="E60" s="4"/>
      <c r="F60" s="3" t="s">
        <v>40</v>
      </c>
      <c r="G60" s="3" t="s">
        <v>31</v>
      </c>
      <c r="H60" s="44" t="s">
        <v>544</v>
      </c>
      <c r="I60" s="128" t="s">
        <v>545</v>
      </c>
      <c r="J60" s="10"/>
      <c r="K60" s="3"/>
      <c r="L60" s="3"/>
      <c r="M60" s="3" t="str">
        <f t="shared" si="0"/>
        <v>　</v>
      </c>
      <c r="N60" s="71" t="str" cm="1">
        <f t="array" ref="N60">IF(ISNUMBER(M60)=FALSE, "",
    IFERROR(
        _xlfn.IFS(
            M60&gt;=10, "改善最優先",
            M60&gt;=7, "改善優先",
            M60&gt;=4, "改善やや優先",
            M60&gt;=1, "改善あまり優先ではない",
            M60=0, "改善必要なし",
            TRUE, "－"
        ),
        "－"
    )
)</f>
        <v/>
      </c>
    </row>
    <row r="61" spans="2:14" ht="82.5" customHeight="1" x14ac:dyDescent="0.55000000000000004">
      <c r="B61" s="127">
        <v>52</v>
      </c>
      <c r="C61" s="3" t="s">
        <v>20</v>
      </c>
      <c r="D61" s="4" t="s">
        <v>23</v>
      </c>
      <c r="E61" s="4"/>
      <c r="F61" s="3" t="s">
        <v>40</v>
      </c>
      <c r="G61" s="3" t="s">
        <v>31</v>
      </c>
      <c r="H61" s="4" t="s">
        <v>542</v>
      </c>
      <c r="I61" s="71" t="s">
        <v>543</v>
      </c>
      <c r="J61" s="10"/>
      <c r="K61" s="3"/>
      <c r="L61" s="3"/>
      <c r="M61" s="3" t="str">
        <f t="shared" si="0"/>
        <v>　</v>
      </c>
      <c r="N61" s="71" t="str" cm="1">
        <f t="array" ref="N61">IF(ISNUMBER(M61)=FALSE, "",
    IFERROR(
        _xlfn.IFS(
            M61&gt;=10, "改善最優先",
            M61&gt;=7, "改善優先",
            M61&gt;=4, "改善やや優先",
            M61&gt;=1, "改善あまり優先ではない",
            M61=0, "改善必要なし",
            TRUE, "－"
        ),
        "－"
    )
)</f>
        <v/>
      </c>
    </row>
    <row r="62" spans="2:14" ht="178.5" customHeight="1" x14ac:dyDescent="0.55000000000000004">
      <c r="B62" s="127">
        <v>53</v>
      </c>
      <c r="C62" s="3" t="s">
        <v>20</v>
      </c>
      <c r="D62" s="4" t="s">
        <v>24</v>
      </c>
      <c r="E62" s="4"/>
      <c r="F62" s="3" t="s">
        <v>32</v>
      </c>
      <c r="G62" s="3" t="s">
        <v>31</v>
      </c>
      <c r="H62" s="44" t="s">
        <v>540</v>
      </c>
      <c r="I62" s="71" t="s">
        <v>541</v>
      </c>
      <c r="J62" s="10"/>
      <c r="K62" s="3"/>
      <c r="L62" s="3"/>
      <c r="M62" s="3" t="str">
        <f t="shared" si="0"/>
        <v>　</v>
      </c>
      <c r="N62" s="71" t="str" cm="1">
        <f t="array" ref="N62">IF(ISNUMBER(M62)=FALSE, "",
    IFERROR(
        _xlfn.IFS(
            M62&gt;=10, "改善最優先",
            M62&gt;=7, "改善優先",
            M62&gt;=4, "改善やや優先",
            M62&gt;=1, "改善あまり優先ではない",
            M62=0, "改善必要なし",
            TRUE, "－"
        ),
        "－"
    )
)</f>
        <v/>
      </c>
    </row>
    <row r="63" spans="2:14" ht="161.25" customHeight="1" x14ac:dyDescent="0.55000000000000004">
      <c r="B63" s="127">
        <v>54</v>
      </c>
      <c r="C63" s="3" t="s">
        <v>20</v>
      </c>
      <c r="D63" s="4" t="s">
        <v>24</v>
      </c>
      <c r="E63" s="4"/>
      <c r="F63" s="3" t="s">
        <v>32</v>
      </c>
      <c r="G63" s="3" t="s">
        <v>31</v>
      </c>
      <c r="H63" s="4" t="s">
        <v>538</v>
      </c>
      <c r="I63" s="71" t="s">
        <v>539</v>
      </c>
      <c r="J63" s="10"/>
      <c r="K63" s="3"/>
      <c r="L63" s="3"/>
      <c r="M63" s="3" t="str">
        <f t="shared" si="0"/>
        <v>　</v>
      </c>
      <c r="N63" s="71" t="str" cm="1">
        <f t="array" ref="N63">IF(ISNUMBER(M63)=FALSE, "",
    IFERROR(
        _xlfn.IFS(
            M63&gt;=10, "改善最優先",
            M63&gt;=7, "改善優先",
            M63&gt;=4, "改善やや優先",
            M63&gt;=1, "改善あまり優先ではない",
            M63=0, "改善必要なし",
            TRUE, "－"
        ),
        "－"
    )
)</f>
        <v/>
      </c>
    </row>
    <row r="64" spans="2:14" ht="118.5" customHeight="1" x14ac:dyDescent="0.55000000000000004">
      <c r="B64" s="127">
        <v>55</v>
      </c>
      <c r="C64" s="3" t="s">
        <v>20</v>
      </c>
      <c r="D64" s="4" t="s">
        <v>24</v>
      </c>
      <c r="E64" s="4"/>
      <c r="F64" s="3" t="s">
        <v>32</v>
      </c>
      <c r="G64" s="3" t="s">
        <v>31</v>
      </c>
      <c r="H64" s="4" t="s">
        <v>536</v>
      </c>
      <c r="I64" s="71" t="s">
        <v>537</v>
      </c>
      <c r="J64" s="10"/>
      <c r="K64" s="3"/>
      <c r="L64" s="3"/>
      <c r="M64" s="3" t="str">
        <f t="shared" si="0"/>
        <v>　</v>
      </c>
      <c r="N64" s="71" t="str" cm="1">
        <f t="array" ref="N64">IF(ISNUMBER(M64)=FALSE, "",
    IFERROR(
        _xlfn.IFS(
            M64&gt;=10, "改善最優先",
            M64&gt;=7, "改善優先",
            M64&gt;=4, "改善やや優先",
            M64&gt;=1, "改善あまり優先ではない",
            M64=0, "改善必要なし",
            TRUE, "－"
        ),
        "－"
    )
)</f>
        <v/>
      </c>
    </row>
    <row r="65" spans="2:14" ht="126" customHeight="1" x14ac:dyDescent="0.55000000000000004">
      <c r="B65" s="127">
        <v>56</v>
      </c>
      <c r="C65" s="3" t="s">
        <v>20</v>
      </c>
      <c r="D65" s="4" t="s">
        <v>24</v>
      </c>
      <c r="E65" s="4"/>
      <c r="F65" s="3" t="s">
        <v>32</v>
      </c>
      <c r="G65" s="3" t="s">
        <v>31</v>
      </c>
      <c r="H65" s="4" t="s">
        <v>534</v>
      </c>
      <c r="I65" s="71" t="s">
        <v>535</v>
      </c>
      <c r="J65" s="10"/>
      <c r="K65" s="3"/>
      <c r="L65" s="3"/>
      <c r="M65" s="3" t="str">
        <f t="shared" si="0"/>
        <v>　</v>
      </c>
      <c r="N65" s="71" t="str" cm="1">
        <f t="array" ref="N65">IF(ISNUMBER(M65)=FALSE, "",
    IFERROR(
        _xlfn.IFS(
            M65&gt;=10, "改善最優先",
            M65&gt;=7, "改善優先",
            M65&gt;=4, "改善やや優先",
            M65&gt;=1, "改善あまり優先ではない",
            M65=0, "改善必要なし",
            TRUE, "－"
        ),
        "－"
    )
)</f>
        <v/>
      </c>
    </row>
    <row r="66" spans="2:14" ht="138.75" customHeight="1" x14ac:dyDescent="0.55000000000000004">
      <c r="B66" s="127">
        <v>57</v>
      </c>
      <c r="C66" s="3" t="s">
        <v>20</v>
      </c>
      <c r="D66" s="4" t="s">
        <v>24</v>
      </c>
      <c r="E66" s="4"/>
      <c r="F66" s="3" t="s">
        <v>32</v>
      </c>
      <c r="G66" s="3" t="s">
        <v>31</v>
      </c>
      <c r="H66" s="4" t="s">
        <v>532</v>
      </c>
      <c r="I66" s="71" t="s">
        <v>533</v>
      </c>
      <c r="J66" s="10"/>
      <c r="K66" s="3"/>
      <c r="L66" s="3"/>
      <c r="M66" s="3" t="str">
        <f t="shared" si="0"/>
        <v>　</v>
      </c>
      <c r="N66" s="71" t="str" cm="1">
        <f t="array" ref="N66">IF(ISNUMBER(M66)=FALSE, "",
    IFERROR(
        _xlfn.IFS(
            M66&gt;=10, "改善最優先",
            M66&gt;=7, "改善優先",
            M66&gt;=4, "改善やや優先",
            M66&gt;=1, "改善あまり優先ではない",
            M66=0, "改善必要なし",
            TRUE, "－"
        ),
        "－"
    )
)</f>
        <v/>
      </c>
    </row>
    <row r="67" spans="2:14" ht="118.5" customHeight="1" x14ac:dyDescent="0.55000000000000004">
      <c r="B67" s="127">
        <v>58</v>
      </c>
      <c r="C67" s="3" t="s">
        <v>20</v>
      </c>
      <c r="D67" s="4" t="s">
        <v>52</v>
      </c>
      <c r="E67" s="4"/>
      <c r="F67" s="3" t="s">
        <v>32</v>
      </c>
      <c r="G67" s="3" t="s">
        <v>31</v>
      </c>
      <c r="H67" s="44" t="s">
        <v>530</v>
      </c>
      <c r="I67" s="128" t="s">
        <v>531</v>
      </c>
      <c r="J67" s="10"/>
      <c r="K67" s="3"/>
      <c r="L67" s="3"/>
      <c r="M67" s="3" t="str">
        <f t="shared" si="0"/>
        <v>　</v>
      </c>
      <c r="N67" s="71" t="str" cm="1">
        <f t="array" ref="N67">IF(ISNUMBER(M67)=FALSE, "",
    IFERROR(
        _xlfn.IFS(
            M67&gt;=10, "改善最優先",
            M67&gt;=7, "改善優先",
            M67&gt;=4, "改善やや優先",
            M67&gt;=1, "改善あまり優先ではない",
            M67=0, "改善必要なし",
            TRUE, "－"
        ),
        "－"
    )
)</f>
        <v/>
      </c>
    </row>
    <row r="68" spans="2:14" ht="146.25" customHeight="1" x14ac:dyDescent="0.55000000000000004">
      <c r="B68" s="127">
        <v>59</v>
      </c>
      <c r="C68" s="3" t="s">
        <v>20</v>
      </c>
      <c r="D68" s="4" t="s">
        <v>52</v>
      </c>
      <c r="E68" s="4"/>
      <c r="F68" s="3" t="s">
        <v>32</v>
      </c>
      <c r="G68" s="3" t="s">
        <v>31</v>
      </c>
      <c r="H68" s="44" t="s">
        <v>528</v>
      </c>
      <c r="I68" s="71" t="s">
        <v>529</v>
      </c>
      <c r="J68" s="10"/>
      <c r="K68" s="3"/>
      <c r="L68" s="3"/>
      <c r="M68" s="3" t="str">
        <f t="shared" si="0"/>
        <v>　</v>
      </c>
      <c r="N68" s="71" t="str" cm="1">
        <f t="array" ref="N68">IF(ISNUMBER(M68)=FALSE, "",
    IFERROR(
        _xlfn.IFS(
            M68&gt;=10, "改善最優先",
            M68&gt;=7, "改善優先",
            M68&gt;=4, "改善やや優先",
            M68&gt;=1, "改善あまり優先ではない",
            M68=0, "改善必要なし",
            TRUE, "－"
        ),
        "－"
    )
)</f>
        <v/>
      </c>
    </row>
    <row r="69" spans="2:14" ht="138.75" customHeight="1" x14ac:dyDescent="0.55000000000000004">
      <c r="B69" s="127">
        <v>60</v>
      </c>
      <c r="C69" s="3" t="s">
        <v>20</v>
      </c>
      <c r="D69" s="4" t="s">
        <v>52</v>
      </c>
      <c r="E69" s="4"/>
      <c r="F69" s="3" t="s">
        <v>32</v>
      </c>
      <c r="G69" s="3" t="s">
        <v>31</v>
      </c>
      <c r="H69" s="44" t="s">
        <v>526</v>
      </c>
      <c r="I69" s="71" t="s">
        <v>527</v>
      </c>
      <c r="J69" s="10"/>
      <c r="K69" s="3"/>
      <c r="L69" s="3"/>
      <c r="M69" s="3" t="str">
        <f t="shared" si="0"/>
        <v>　</v>
      </c>
      <c r="N69" s="71" t="str" cm="1">
        <f t="array" ref="N69">IF(ISNUMBER(M69)=FALSE, "",
    IFERROR(
        _xlfn.IFS(
            M69&gt;=10, "改善最優先",
            M69&gt;=7, "改善優先",
            M69&gt;=4, "改善やや優先",
            M69&gt;=1, "改善あまり優先ではない",
            M69=0, "改善必要なし",
            TRUE, "－"
        ),
        "－"
    )
)</f>
        <v/>
      </c>
    </row>
    <row r="70" spans="2:14" ht="111.75" customHeight="1" x14ac:dyDescent="0.55000000000000004">
      <c r="B70" s="127">
        <v>61</v>
      </c>
      <c r="C70" s="3" t="s">
        <v>20</v>
      </c>
      <c r="D70" s="4" t="s">
        <v>52</v>
      </c>
      <c r="E70" s="4"/>
      <c r="F70" s="3" t="s">
        <v>40</v>
      </c>
      <c r="G70" s="3" t="s">
        <v>31</v>
      </c>
      <c r="H70" s="44" t="s">
        <v>524</v>
      </c>
      <c r="I70" s="71" t="s">
        <v>525</v>
      </c>
      <c r="J70" s="10"/>
      <c r="K70" s="3"/>
      <c r="L70" s="3"/>
      <c r="M70" s="3" t="str">
        <f t="shared" si="0"/>
        <v>　</v>
      </c>
      <c r="N70" s="71" t="str" cm="1">
        <f t="array" ref="N70">IF(ISNUMBER(M70)=FALSE, "",
    IFERROR(
        _xlfn.IFS(
            M70&gt;=10, "改善最優先",
            M70&gt;=7, "改善優先",
            M70&gt;=4, "改善やや優先",
            M70&gt;=1, "改善あまり優先ではない",
            M70=0, "改善必要なし",
            TRUE, "－"
        ),
        "－"
    )
)</f>
        <v/>
      </c>
    </row>
    <row r="71" spans="2:14" ht="130.5" customHeight="1" x14ac:dyDescent="0.55000000000000004">
      <c r="B71" s="127">
        <v>62</v>
      </c>
      <c r="C71" s="3" t="s">
        <v>20</v>
      </c>
      <c r="D71" s="4" t="s">
        <v>25</v>
      </c>
      <c r="E71" s="4" t="s">
        <v>45</v>
      </c>
      <c r="F71" s="3" t="s">
        <v>32</v>
      </c>
      <c r="G71" s="3" t="s">
        <v>31</v>
      </c>
      <c r="H71" s="44" t="s">
        <v>522</v>
      </c>
      <c r="I71" s="128" t="s">
        <v>523</v>
      </c>
      <c r="J71" s="10"/>
      <c r="K71" s="3"/>
      <c r="L71" s="3"/>
      <c r="M71" s="3" t="str">
        <f t="shared" si="0"/>
        <v>　</v>
      </c>
      <c r="N71" s="71" t="str" cm="1">
        <f t="array" ref="N71">IF(ISNUMBER(M71)=FALSE, "",
    IFERROR(
        _xlfn.IFS(
            M71&gt;=10, "改善最優先",
            M71&gt;=7, "改善優先",
            M71&gt;=4, "改善やや優先",
            M71&gt;=1, "改善あまり優先ではない",
            M71=0, "改善必要なし",
            TRUE, "－"
        ),
        "－"
    )
)</f>
        <v/>
      </c>
    </row>
    <row r="72" spans="2:14" ht="139.5" customHeight="1" x14ac:dyDescent="0.55000000000000004">
      <c r="B72" s="127">
        <v>63</v>
      </c>
      <c r="C72" s="3" t="s">
        <v>20</v>
      </c>
      <c r="D72" s="4" t="s">
        <v>25</v>
      </c>
      <c r="E72" s="4" t="s">
        <v>45</v>
      </c>
      <c r="F72" s="3" t="s">
        <v>40</v>
      </c>
      <c r="G72" s="3" t="s">
        <v>31</v>
      </c>
      <c r="H72" s="44" t="s">
        <v>520</v>
      </c>
      <c r="I72" s="128" t="s">
        <v>521</v>
      </c>
      <c r="J72" s="10"/>
      <c r="K72" s="3"/>
      <c r="L72" s="3"/>
      <c r="M72" s="3" t="str">
        <f t="shared" si="0"/>
        <v>　</v>
      </c>
      <c r="N72" s="71" t="str" cm="1">
        <f t="array" ref="N72">IF(ISNUMBER(M72)=FALSE, "",
    IFERROR(
        _xlfn.IFS(
            M72&gt;=10, "改善最優先",
            M72&gt;=7, "改善優先",
            M72&gt;=4, "改善やや優先",
            M72&gt;=1, "改善あまり優先ではない",
            M72=0, "改善必要なし",
            TRUE, "－"
        ),
        "－"
    )
)</f>
        <v/>
      </c>
    </row>
    <row r="73" spans="2:14" ht="146.25" customHeight="1" x14ac:dyDescent="0.55000000000000004">
      <c r="B73" s="127">
        <v>64</v>
      </c>
      <c r="C73" s="3" t="s">
        <v>20</v>
      </c>
      <c r="D73" s="4" t="s">
        <v>25</v>
      </c>
      <c r="E73" s="4" t="s">
        <v>45</v>
      </c>
      <c r="F73" s="3" t="s">
        <v>40</v>
      </c>
      <c r="G73" s="3" t="s">
        <v>31</v>
      </c>
      <c r="H73" s="4" t="s">
        <v>518</v>
      </c>
      <c r="I73" s="71" t="s">
        <v>519</v>
      </c>
      <c r="J73" s="10"/>
      <c r="K73" s="3"/>
      <c r="L73" s="3"/>
      <c r="M73" s="3" t="str">
        <f t="shared" si="0"/>
        <v>　</v>
      </c>
      <c r="N73" s="71" t="str" cm="1">
        <f t="array" ref="N73">IF(ISNUMBER(M73)=FALSE, "",
    IFERROR(
        _xlfn.IFS(
            M73&gt;=10, "改善最優先",
            M73&gt;=7, "改善優先",
            M73&gt;=4, "改善やや優先",
            M73&gt;=1, "改善あまり優先ではない",
            M73=0, "改善必要なし",
            TRUE, "－"
        ),
        "－"
    )
)</f>
        <v/>
      </c>
    </row>
    <row r="74" spans="2:14" ht="142.5" customHeight="1" x14ac:dyDescent="0.55000000000000004">
      <c r="B74" s="127">
        <v>65</v>
      </c>
      <c r="C74" s="3" t="s">
        <v>20</v>
      </c>
      <c r="D74" s="4" t="s">
        <v>25</v>
      </c>
      <c r="E74" s="4" t="s">
        <v>46</v>
      </c>
      <c r="F74" s="3" t="s">
        <v>32</v>
      </c>
      <c r="G74" s="3" t="s">
        <v>31</v>
      </c>
      <c r="H74" s="44" t="s">
        <v>516</v>
      </c>
      <c r="I74" s="128" t="s">
        <v>517</v>
      </c>
      <c r="J74" s="10"/>
      <c r="K74" s="3"/>
      <c r="L74" s="3"/>
      <c r="M74" s="3" t="str">
        <f t="shared" ref="M74:M105" si="1">IFERROR(
    (IF(J74="適合", 0, IF(J74="不適合（一部）", 1, IF(J74="不適合（すべて）", 2, ""))))
    *
    (IF(K74="小さい", 1, IF(K74="中程度", 2, IF(K74="大きい", 3, ""))))
    *
    (IF(L74="しにくい", 1, IF(L74="ややしやすい", 2, IF(L74="しやすい", 3, "")))), "　")</f>
        <v>　</v>
      </c>
      <c r="N74" s="71" t="str" cm="1">
        <f t="array" ref="N74">IF(ISNUMBER(M74)=FALSE, "",
    IFERROR(
        _xlfn.IFS(
            M74&gt;=10, "改善最優先",
            M74&gt;=7, "改善優先",
            M74&gt;=4, "改善やや優先",
            M74&gt;=1, "改善あまり優先ではない",
            M74=0, "改善必要なし",
            TRUE, "－"
        ),
        "－"
    )
)</f>
        <v/>
      </c>
    </row>
    <row r="75" spans="2:14" ht="158.25" customHeight="1" x14ac:dyDescent="0.55000000000000004">
      <c r="B75" s="127">
        <v>66</v>
      </c>
      <c r="C75" s="3" t="s">
        <v>20</v>
      </c>
      <c r="D75" s="4" t="s">
        <v>25</v>
      </c>
      <c r="E75" s="4" t="s">
        <v>46</v>
      </c>
      <c r="F75" s="3" t="s">
        <v>40</v>
      </c>
      <c r="G75" s="3" t="s">
        <v>31</v>
      </c>
      <c r="H75" s="4" t="s">
        <v>514</v>
      </c>
      <c r="I75" s="71" t="s">
        <v>515</v>
      </c>
      <c r="J75" s="10"/>
      <c r="K75" s="3"/>
      <c r="L75" s="3"/>
      <c r="M75" s="3" t="str">
        <f t="shared" si="1"/>
        <v>　</v>
      </c>
      <c r="N75" s="71" t="str" cm="1">
        <f t="array" ref="N75">IF(ISNUMBER(M75)=FALSE, "",
    IFERROR(
        _xlfn.IFS(
            M75&gt;=10, "改善最優先",
            M75&gt;=7, "改善優先",
            M75&gt;=4, "改善やや優先",
            M75&gt;=1, "改善あまり優先ではない",
            M75=0, "改善必要なし",
            TRUE, "－"
        ),
        "－"
    )
)</f>
        <v/>
      </c>
    </row>
    <row r="76" spans="2:14" ht="128.25" customHeight="1" x14ac:dyDescent="0.55000000000000004">
      <c r="B76" s="127">
        <v>67</v>
      </c>
      <c r="C76" s="3" t="s">
        <v>20</v>
      </c>
      <c r="D76" s="4" t="s">
        <v>25</v>
      </c>
      <c r="E76" s="4" t="s">
        <v>46</v>
      </c>
      <c r="F76" s="3" t="s">
        <v>32</v>
      </c>
      <c r="G76" s="3" t="s">
        <v>31</v>
      </c>
      <c r="H76" s="4" t="s">
        <v>512</v>
      </c>
      <c r="I76" s="71" t="s">
        <v>513</v>
      </c>
      <c r="J76" s="10"/>
      <c r="K76" s="3"/>
      <c r="L76" s="3"/>
      <c r="M76" s="3" t="str">
        <f t="shared" si="1"/>
        <v>　</v>
      </c>
      <c r="N76" s="71" t="str" cm="1">
        <f t="array" ref="N76">IF(ISNUMBER(M76)=FALSE, "",
    IFERROR(
        _xlfn.IFS(
            M76&gt;=10, "改善最優先",
            M76&gt;=7, "改善優先",
            M76&gt;=4, "改善やや優先",
            M76&gt;=1, "改善あまり優先ではない",
            M76=0, "改善必要なし",
            TRUE, "－"
        ),
        "－"
    )
)</f>
        <v/>
      </c>
    </row>
    <row r="77" spans="2:14" ht="128.25" customHeight="1" x14ac:dyDescent="0.55000000000000004">
      <c r="B77" s="127">
        <v>68</v>
      </c>
      <c r="C77" s="3" t="s">
        <v>20</v>
      </c>
      <c r="D77" s="4" t="s">
        <v>25</v>
      </c>
      <c r="E77" s="4" t="s">
        <v>46</v>
      </c>
      <c r="F77" s="3" t="s">
        <v>32</v>
      </c>
      <c r="G77" s="3" t="s">
        <v>31</v>
      </c>
      <c r="H77" s="4" t="s">
        <v>510</v>
      </c>
      <c r="I77" s="71" t="s">
        <v>511</v>
      </c>
      <c r="J77" s="10"/>
      <c r="K77" s="3"/>
      <c r="L77" s="3"/>
      <c r="M77" s="3" t="str">
        <f t="shared" si="1"/>
        <v>　</v>
      </c>
      <c r="N77" s="71" t="str" cm="1">
        <f t="array" ref="N77">IF(ISNUMBER(M77)=FALSE, "",
    IFERROR(
        _xlfn.IFS(
            M77&gt;=10, "改善最優先",
            M77&gt;=7, "改善優先",
            M77&gt;=4, "改善やや優先",
            M77&gt;=1, "改善あまり優先ではない",
            M77=0, "改善必要なし",
            TRUE, "－"
        ),
        "－"
    )
)</f>
        <v/>
      </c>
    </row>
    <row r="78" spans="2:14" ht="138.75" customHeight="1" x14ac:dyDescent="0.55000000000000004">
      <c r="B78" s="127">
        <v>69</v>
      </c>
      <c r="C78" s="3" t="s">
        <v>20</v>
      </c>
      <c r="D78" s="4" t="s">
        <v>26</v>
      </c>
      <c r="E78" s="4"/>
      <c r="F78" s="3" t="s">
        <v>40</v>
      </c>
      <c r="G78" s="3" t="s">
        <v>31</v>
      </c>
      <c r="H78" s="4" t="s">
        <v>509</v>
      </c>
      <c r="I78" s="71" t="s">
        <v>638</v>
      </c>
      <c r="J78" s="10"/>
      <c r="K78" s="3"/>
      <c r="L78" s="3"/>
      <c r="M78" s="3" t="str">
        <f t="shared" si="1"/>
        <v>　</v>
      </c>
      <c r="N78" s="71" t="str" cm="1">
        <f t="array" ref="N78">IF(ISNUMBER(M78)=FALSE, "",
    IFERROR(
        _xlfn.IFS(
            M78&gt;=10, "改善最優先",
            M78&gt;=7, "改善優先",
            M78&gt;=4, "改善やや優先",
            M78&gt;=1, "改善あまり優先ではない",
            M78=0, "改善必要なし",
            TRUE, "－"
        ),
        "－"
    )
)</f>
        <v/>
      </c>
    </row>
    <row r="79" spans="2:14" ht="131.25" customHeight="1" x14ac:dyDescent="0.55000000000000004">
      <c r="B79" s="127">
        <v>70</v>
      </c>
      <c r="C79" s="3" t="s">
        <v>20</v>
      </c>
      <c r="D79" s="4" t="s">
        <v>26</v>
      </c>
      <c r="E79" s="4"/>
      <c r="F79" s="3" t="s">
        <v>40</v>
      </c>
      <c r="G79" s="3" t="s">
        <v>31</v>
      </c>
      <c r="H79" s="4" t="s">
        <v>507</v>
      </c>
      <c r="I79" s="71" t="s">
        <v>508</v>
      </c>
      <c r="J79" s="10"/>
      <c r="K79" s="3"/>
      <c r="L79" s="3"/>
      <c r="M79" s="3" t="str">
        <f t="shared" si="1"/>
        <v>　</v>
      </c>
      <c r="N79" s="71" t="str" cm="1">
        <f t="array" ref="N79">IF(ISNUMBER(M79)=FALSE, "",
    IFERROR(
        _xlfn.IFS(
            M79&gt;=10, "改善最優先",
            M79&gt;=7, "改善優先",
            M79&gt;=4, "改善やや優先",
            M79&gt;=1, "改善あまり優先ではない",
            M79=0, "改善必要なし",
            TRUE, "－"
        ),
        "－"
    )
)</f>
        <v/>
      </c>
    </row>
    <row r="80" spans="2:14" ht="149.25" customHeight="1" x14ac:dyDescent="0.55000000000000004">
      <c r="B80" s="127">
        <v>71</v>
      </c>
      <c r="C80" s="3" t="s">
        <v>20</v>
      </c>
      <c r="D80" s="4" t="s">
        <v>26</v>
      </c>
      <c r="E80" s="4"/>
      <c r="F80" s="3" t="s">
        <v>40</v>
      </c>
      <c r="G80" s="3" t="s">
        <v>31</v>
      </c>
      <c r="H80" s="4" t="s">
        <v>505</v>
      </c>
      <c r="I80" s="71" t="s">
        <v>506</v>
      </c>
      <c r="J80" s="10"/>
      <c r="K80" s="3"/>
      <c r="L80" s="3"/>
      <c r="M80" s="3" t="str">
        <f t="shared" si="1"/>
        <v>　</v>
      </c>
      <c r="N80" s="71" t="str" cm="1">
        <f t="array" ref="N80">IF(ISNUMBER(M80)=FALSE, "",
    IFERROR(
        _xlfn.IFS(
            M80&gt;=10, "改善最優先",
            M80&gt;=7, "改善優先",
            M80&gt;=4, "改善やや優先",
            M80&gt;=1, "改善あまり優先ではない",
            M80=0, "改善必要なし",
            TRUE, "－"
        ),
        "－"
    )
)</f>
        <v/>
      </c>
    </row>
    <row r="81" spans="2:14" ht="148.5" customHeight="1" x14ac:dyDescent="0.55000000000000004">
      <c r="B81" s="127">
        <v>72</v>
      </c>
      <c r="C81" s="3" t="s">
        <v>20</v>
      </c>
      <c r="D81" s="4" t="s">
        <v>26</v>
      </c>
      <c r="E81" s="4"/>
      <c r="F81" s="3" t="s">
        <v>40</v>
      </c>
      <c r="G81" s="3" t="s">
        <v>31</v>
      </c>
      <c r="H81" s="4" t="s">
        <v>503</v>
      </c>
      <c r="I81" s="71" t="s">
        <v>504</v>
      </c>
      <c r="J81" s="10"/>
      <c r="K81" s="3"/>
      <c r="L81" s="3"/>
      <c r="M81" s="3" t="str">
        <f t="shared" si="1"/>
        <v>　</v>
      </c>
      <c r="N81" s="71" t="str" cm="1">
        <f t="array" ref="N81">IF(ISNUMBER(M81)=FALSE, "",
    IFERROR(
        _xlfn.IFS(
            M81&gt;=10, "改善最優先",
            M81&gt;=7, "改善優先",
            M81&gt;=4, "改善やや優先",
            M81&gt;=1, "改善あまり優先ではない",
            M81=0, "改善必要なし",
            TRUE, "－"
        ),
        "－"
    )
)</f>
        <v/>
      </c>
    </row>
    <row r="82" spans="2:14" ht="126" customHeight="1" x14ac:dyDescent="0.55000000000000004">
      <c r="B82" s="127">
        <v>73</v>
      </c>
      <c r="C82" s="3" t="s">
        <v>20</v>
      </c>
      <c r="D82" s="4" t="s">
        <v>26</v>
      </c>
      <c r="E82" s="4"/>
      <c r="F82" s="3" t="s">
        <v>40</v>
      </c>
      <c r="G82" s="3" t="s">
        <v>31</v>
      </c>
      <c r="H82" s="4" t="s">
        <v>502</v>
      </c>
      <c r="I82" s="71" t="s">
        <v>639</v>
      </c>
      <c r="J82" s="10"/>
      <c r="K82" s="3"/>
      <c r="L82" s="3"/>
      <c r="M82" s="3" t="str">
        <f t="shared" si="1"/>
        <v>　</v>
      </c>
      <c r="N82" s="71" t="str" cm="1">
        <f t="array" ref="N82">IF(ISNUMBER(M82)=FALSE, "",
    IFERROR(
        _xlfn.IFS(
            M82&gt;=10, "改善最優先",
            M82&gt;=7, "改善優先",
            M82&gt;=4, "改善やや優先",
            M82&gt;=1, "改善あまり優先ではない",
            M82=0, "改善必要なし",
            TRUE, "－"
        ),
        "－"
    )
)</f>
        <v/>
      </c>
    </row>
    <row r="83" spans="2:14" ht="128.25" customHeight="1" x14ac:dyDescent="0.55000000000000004">
      <c r="B83" s="127">
        <v>74</v>
      </c>
      <c r="C83" s="3" t="s">
        <v>20</v>
      </c>
      <c r="D83" s="4" t="s">
        <v>26</v>
      </c>
      <c r="E83" s="4"/>
      <c r="F83" s="3" t="s">
        <v>40</v>
      </c>
      <c r="G83" s="3" t="s">
        <v>31</v>
      </c>
      <c r="H83" s="4" t="s">
        <v>500</v>
      </c>
      <c r="I83" s="71" t="s">
        <v>501</v>
      </c>
      <c r="J83" s="10"/>
      <c r="K83" s="3"/>
      <c r="L83" s="3"/>
      <c r="M83" s="3" t="str">
        <f t="shared" si="1"/>
        <v>　</v>
      </c>
      <c r="N83" s="71" t="str" cm="1">
        <f t="array" ref="N83">IF(ISNUMBER(M83)=FALSE, "",
    IFERROR(
        _xlfn.IFS(
            M83&gt;=10, "改善最優先",
            M83&gt;=7, "改善優先",
            M83&gt;=4, "改善やや優先",
            M83&gt;=1, "改善あまり優先ではない",
            M83=0, "改善必要なし",
            TRUE, "－"
        ),
        "－"
    )
)</f>
        <v/>
      </c>
    </row>
    <row r="84" spans="2:14" ht="142.5" customHeight="1" x14ac:dyDescent="0.55000000000000004">
      <c r="B84" s="127">
        <v>75</v>
      </c>
      <c r="C84" s="3" t="s">
        <v>20</v>
      </c>
      <c r="D84" s="4" t="s">
        <v>26</v>
      </c>
      <c r="E84" s="4"/>
      <c r="F84" s="3" t="s">
        <v>40</v>
      </c>
      <c r="G84" s="3" t="s">
        <v>31</v>
      </c>
      <c r="H84" s="4" t="s">
        <v>498</v>
      </c>
      <c r="I84" s="71" t="s">
        <v>499</v>
      </c>
      <c r="J84" s="10"/>
      <c r="K84" s="3"/>
      <c r="L84" s="3"/>
      <c r="M84" s="3" t="str">
        <f t="shared" si="1"/>
        <v>　</v>
      </c>
      <c r="N84" s="71" t="str" cm="1">
        <f t="array" ref="N84">IF(ISNUMBER(M84)=FALSE, "",
    IFERROR(
        _xlfn.IFS(
            M84&gt;=10, "改善最優先",
            M84&gt;=7, "改善優先",
            M84&gt;=4, "改善やや優先",
            M84&gt;=1, "改善あまり優先ではない",
            M84=0, "改善必要なし",
            TRUE, "－"
        ),
        "－"
    )
)</f>
        <v/>
      </c>
    </row>
    <row r="85" spans="2:14" ht="108.75" customHeight="1" x14ac:dyDescent="0.55000000000000004">
      <c r="B85" s="127">
        <v>76</v>
      </c>
      <c r="C85" s="3" t="s">
        <v>20</v>
      </c>
      <c r="D85" s="4" t="s">
        <v>26</v>
      </c>
      <c r="E85" s="4"/>
      <c r="F85" s="3" t="s">
        <v>40</v>
      </c>
      <c r="G85" s="3" t="s">
        <v>31</v>
      </c>
      <c r="H85" s="4" t="s">
        <v>496</v>
      </c>
      <c r="I85" s="71" t="s">
        <v>497</v>
      </c>
      <c r="J85" s="10"/>
      <c r="K85" s="3"/>
      <c r="L85" s="3"/>
      <c r="M85" s="3" t="str">
        <f t="shared" si="1"/>
        <v>　</v>
      </c>
      <c r="N85" s="71" t="str" cm="1">
        <f t="array" ref="N85">IF(ISNUMBER(M85)=FALSE, "",
    IFERROR(
        _xlfn.IFS(
            M85&gt;=10, "改善最優先",
            M85&gt;=7, "改善優先",
            M85&gt;=4, "改善やや優先",
            M85&gt;=1, "改善あまり優先ではない",
            M85=0, "改善必要なし",
            TRUE, "－"
        ),
        "－"
    )
)</f>
        <v/>
      </c>
    </row>
    <row r="86" spans="2:14" ht="112.5" customHeight="1" x14ac:dyDescent="0.55000000000000004">
      <c r="B86" s="127">
        <v>77</v>
      </c>
      <c r="C86" s="3" t="s">
        <v>20</v>
      </c>
      <c r="D86" s="4" t="s">
        <v>26</v>
      </c>
      <c r="E86" s="4"/>
      <c r="F86" s="3" t="s">
        <v>40</v>
      </c>
      <c r="G86" s="3" t="s">
        <v>31</v>
      </c>
      <c r="H86" s="4" t="s">
        <v>494</v>
      </c>
      <c r="I86" s="71" t="s">
        <v>495</v>
      </c>
      <c r="J86" s="10"/>
      <c r="K86" s="3"/>
      <c r="L86" s="3"/>
      <c r="M86" s="3" t="str">
        <f t="shared" si="1"/>
        <v>　</v>
      </c>
      <c r="N86" s="71" t="str" cm="1">
        <f t="array" ref="N86">IF(ISNUMBER(M86)=FALSE, "",
    IFERROR(
        _xlfn.IFS(
            M86&gt;=10, "改善最優先",
            M86&gt;=7, "改善優先",
            M86&gt;=4, "改善やや優先",
            M86&gt;=1, "改善あまり優先ではない",
            M86=0, "改善必要なし",
            TRUE, "－"
        ),
        "－"
    )
)</f>
        <v/>
      </c>
    </row>
    <row r="87" spans="2:14" ht="111" customHeight="1" x14ac:dyDescent="0.55000000000000004">
      <c r="B87" s="127">
        <v>78</v>
      </c>
      <c r="C87" s="3" t="s">
        <v>20</v>
      </c>
      <c r="D87" s="44" t="s">
        <v>288</v>
      </c>
      <c r="E87" s="4"/>
      <c r="F87" s="3" t="s">
        <v>40</v>
      </c>
      <c r="G87" s="3" t="s">
        <v>31</v>
      </c>
      <c r="H87" s="4" t="s">
        <v>492</v>
      </c>
      <c r="I87" s="71" t="s">
        <v>493</v>
      </c>
      <c r="J87" s="10"/>
      <c r="K87" s="3"/>
      <c r="L87" s="3"/>
      <c r="M87" s="3" t="str">
        <f t="shared" si="1"/>
        <v>　</v>
      </c>
      <c r="N87" s="71" t="str" cm="1">
        <f t="array" ref="N87">IF(ISNUMBER(M87)=FALSE, "",
    IFERROR(
        _xlfn.IFS(
            M87&gt;=10, "改善最優先",
            M87&gt;=7, "改善優先",
            M87&gt;=4, "改善やや優先",
            M87&gt;=1, "改善あまり優先ではない",
            M87=0, "改善必要なし",
            TRUE, "－"
        ),
        "－"
    )
)</f>
        <v/>
      </c>
    </row>
    <row r="88" spans="2:14" ht="111" customHeight="1" x14ac:dyDescent="0.55000000000000004">
      <c r="B88" s="127">
        <v>79</v>
      </c>
      <c r="C88" s="3" t="s">
        <v>20</v>
      </c>
      <c r="D88" s="4" t="s">
        <v>27</v>
      </c>
      <c r="E88" s="4"/>
      <c r="F88" s="3" t="s">
        <v>32</v>
      </c>
      <c r="G88" s="3" t="s">
        <v>31</v>
      </c>
      <c r="H88" s="4" t="s">
        <v>490</v>
      </c>
      <c r="I88" s="71" t="s">
        <v>491</v>
      </c>
      <c r="J88" s="10"/>
      <c r="K88" s="3"/>
      <c r="L88" s="3"/>
      <c r="M88" s="3" t="str">
        <f t="shared" si="1"/>
        <v>　</v>
      </c>
      <c r="N88" s="71" t="str" cm="1">
        <f t="array" ref="N88">IF(ISNUMBER(M88)=FALSE, "",
    IFERROR(
        _xlfn.IFS(
            M88&gt;=10, "改善最優先",
            M88&gt;=7, "改善優先",
            M88&gt;=4, "改善やや優先",
            M88&gt;=1, "改善あまり優先ではない",
            M88=0, "改善必要なし",
            TRUE, "－"
        ),
        "－"
    )
)</f>
        <v/>
      </c>
    </row>
    <row r="89" spans="2:14" ht="114" customHeight="1" x14ac:dyDescent="0.55000000000000004">
      <c r="B89" s="127">
        <v>80</v>
      </c>
      <c r="C89" s="3" t="s">
        <v>20</v>
      </c>
      <c r="D89" s="4" t="s">
        <v>28</v>
      </c>
      <c r="E89" s="4"/>
      <c r="F89" s="3" t="s">
        <v>32</v>
      </c>
      <c r="G89" s="3" t="s">
        <v>31</v>
      </c>
      <c r="H89" s="4" t="s">
        <v>488</v>
      </c>
      <c r="I89" s="71" t="s">
        <v>489</v>
      </c>
      <c r="J89" s="10"/>
      <c r="K89" s="3"/>
      <c r="L89" s="3"/>
      <c r="M89" s="3" t="str">
        <f t="shared" si="1"/>
        <v>　</v>
      </c>
      <c r="N89" s="71" t="str" cm="1">
        <f t="array" ref="N89">IF(ISNUMBER(M89)=FALSE, "",
    IFERROR(
        _xlfn.IFS(
            M89&gt;=10, "改善最優先",
            M89&gt;=7, "改善優先",
            M89&gt;=4, "改善やや優先",
            M89&gt;=1, "改善あまり優先ではない",
            M89=0, "改善必要なし",
            TRUE, "－"
        ),
        "－"
    )
)</f>
        <v/>
      </c>
    </row>
    <row r="90" spans="2:14" ht="82.5" customHeight="1" x14ac:dyDescent="0.55000000000000004">
      <c r="B90" s="127">
        <v>81</v>
      </c>
      <c r="C90" s="3" t="s">
        <v>20</v>
      </c>
      <c r="D90" s="4" t="s">
        <v>28</v>
      </c>
      <c r="E90" s="4"/>
      <c r="F90" s="3" t="s">
        <v>32</v>
      </c>
      <c r="G90" s="3" t="s">
        <v>31</v>
      </c>
      <c r="H90" s="4" t="s">
        <v>486</v>
      </c>
      <c r="I90" s="71" t="s">
        <v>487</v>
      </c>
      <c r="J90" s="10"/>
      <c r="K90" s="3"/>
      <c r="L90" s="3"/>
      <c r="M90" s="3" t="str">
        <f t="shared" si="1"/>
        <v>　</v>
      </c>
      <c r="N90" s="71" t="str" cm="1">
        <f t="array" ref="N90">IF(ISNUMBER(M90)=FALSE, "",
    IFERROR(
        _xlfn.IFS(
            M90&gt;=10, "改善最優先",
            M90&gt;=7, "改善優先",
            M90&gt;=4, "改善やや優先",
            M90&gt;=1, "改善あまり優先ではない",
            M90=0, "改善必要なし",
            TRUE, "－"
        ),
        "－"
    )
)</f>
        <v/>
      </c>
    </row>
    <row r="91" spans="2:14" ht="111.75" customHeight="1" x14ac:dyDescent="0.55000000000000004">
      <c r="B91" s="127">
        <v>82</v>
      </c>
      <c r="C91" s="3" t="s">
        <v>20</v>
      </c>
      <c r="D91" s="4" t="s">
        <v>28</v>
      </c>
      <c r="E91" s="4"/>
      <c r="F91" s="3" t="s">
        <v>32</v>
      </c>
      <c r="G91" s="3" t="s">
        <v>31</v>
      </c>
      <c r="H91" s="4" t="s">
        <v>484</v>
      </c>
      <c r="I91" s="71" t="s">
        <v>485</v>
      </c>
      <c r="J91" s="10"/>
      <c r="K91" s="3"/>
      <c r="L91" s="3"/>
      <c r="M91" s="3" t="str">
        <f t="shared" si="1"/>
        <v>　</v>
      </c>
      <c r="N91" s="71" t="str" cm="1">
        <f t="array" ref="N91">IF(ISNUMBER(M91)=FALSE, "",
    IFERROR(
        _xlfn.IFS(
            M91&gt;=10, "改善最優先",
            M91&gt;=7, "改善優先",
            M91&gt;=4, "改善やや優先",
            M91&gt;=1, "改善あまり優先ではない",
            M91=0, "改善必要なし",
            TRUE, "－"
        ),
        "－"
    )
)</f>
        <v/>
      </c>
    </row>
    <row r="92" spans="2:14" ht="82.5" customHeight="1" x14ac:dyDescent="0.55000000000000004">
      <c r="B92" s="127">
        <v>83</v>
      </c>
      <c r="C92" s="3" t="s">
        <v>20</v>
      </c>
      <c r="D92" s="4" t="s">
        <v>28</v>
      </c>
      <c r="E92" s="4"/>
      <c r="F92" s="3" t="s">
        <v>32</v>
      </c>
      <c r="G92" s="3" t="s">
        <v>31</v>
      </c>
      <c r="H92" s="4" t="s">
        <v>482</v>
      </c>
      <c r="I92" s="71" t="s">
        <v>483</v>
      </c>
      <c r="J92" s="10"/>
      <c r="K92" s="3"/>
      <c r="L92" s="3"/>
      <c r="M92" s="3" t="str">
        <f t="shared" si="1"/>
        <v>　</v>
      </c>
      <c r="N92" s="71" t="str" cm="1">
        <f t="array" ref="N92">IF(ISNUMBER(M92)=FALSE, "",
    IFERROR(
        _xlfn.IFS(
            M92&gt;=10, "改善最優先",
            M92&gt;=7, "改善優先",
            M92&gt;=4, "改善やや優先",
            M92&gt;=1, "改善あまり優先ではない",
            M92=0, "改善必要なし",
            TRUE, "－"
        ),
        "－"
    )
)</f>
        <v/>
      </c>
    </row>
    <row r="93" spans="2:14" ht="114" customHeight="1" x14ac:dyDescent="0.55000000000000004">
      <c r="B93" s="127">
        <v>84</v>
      </c>
      <c r="C93" s="45" t="s">
        <v>20</v>
      </c>
      <c r="D93" s="44" t="s">
        <v>107</v>
      </c>
      <c r="E93" s="44"/>
      <c r="F93" s="45" t="s">
        <v>32</v>
      </c>
      <c r="G93" s="45" t="s">
        <v>31</v>
      </c>
      <c r="H93" s="44" t="s">
        <v>480</v>
      </c>
      <c r="I93" s="128" t="s">
        <v>481</v>
      </c>
      <c r="J93" s="10"/>
      <c r="K93" s="3"/>
      <c r="L93" s="3"/>
      <c r="M93" s="3" t="str">
        <f t="shared" si="1"/>
        <v>　</v>
      </c>
      <c r="N93" s="71" t="str" cm="1">
        <f t="array" ref="N93">IF(ISNUMBER(M93)=FALSE, "",
    IFERROR(
        _xlfn.IFS(
            M93&gt;=10, "改善最優先",
            M93&gt;=7, "改善優先",
            M93&gt;=4, "改善やや優先",
            M93&gt;=1, "改善あまり優先ではない",
            M93=0, "改善必要なし",
            TRUE, "－"
        ),
        "－"
    )
)</f>
        <v/>
      </c>
    </row>
    <row r="94" spans="2:14" ht="144" customHeight="1" x14ac:dyDescent="0.55000000000000004">
      <c r="B94" s="127">
        <v>85</v>
      </c>
      <c r="C94" s="3" t="s">
        <v>29</v>
      </c>
      <c r="D94" s="4" t="s">
        <v>126</v>
      </c>
      <c r="E94" s="4" t="s">
        <v>42</v>
      </c>
      <c r="F94" s="3" t="s">
        <v>32</v>
      </c>
      <c r="G94" s="3" t="s">
        <v>29</v>
      </c>
      <c r="H94" s="4" t="s">
        <v>478</v>
      </c>
      <c r="I94" s="71" t="s">
        <v>479</v>
      </c>
      <c r="J94" s="10"/>
      <c r="K94" s="3"/>
      <c r="L94" s="3"/>
      <c r="M94" s="3" t="str">
        <f t="shared" si="1"/>
        <v>　</v>
      </c>
      <c r="N94" s="71" t="str" cm="1">
        <f t="array" ref="N94">IF(ISNUMBER(M94)=FALSE, "",
    IFERROR(
        _xlfn.IFS(
            M94&gt;=10, "改善最優先",
            M94&gt;=7, "改善優先",
            M94&gt;=4, "改善やや優先",
            M94&gt;=1, "改善あまり優先ではない",
            M94=0, "改善必要なし",
            TRUE, "－"
        ),
        "－"
    )
)</f>
        <v/>
      </c>
    </row>
    <row r="95" spans="2:14" ht="135.75" customHeight="1" x14ac:dyDescent="0.55000000000000004">
      <c r="B95" s="127">
        <v>86</v>
      </c>
      <c r="C95" s="3" t="s">
        <v>29</v>
      </c>
      <c r="D95" s="4" t="s">
        <v>126</v>
      </c>
      <c r="E95" s="4" t="s">
        <v>42</v>
      </c>
      <c r="F95" s="3" t="s">
        <v>32</v>
      </c>
      <c r="G95" s="3" t="s">
        <v>29</v>
      </c>
      <c r="H95" s="4" t="s">
        <v>476</v>
      </c>
      <c r="I95" s="71" t="s">
        <v>477</v>
      </c>
      <c r="J95" s="10"/>
      <c r="K95" s="3"/>
      <c r="L95" s="3"/>
      <c r="M95" s="3" t="str">
        <f t="shared" si="1"/>
        <v>　</v>
      </c>
      <c r="N95" s="71" t="str" cm="1">
        <f t="array" ref="N95">IF(ISNUMBER(M95)=FALSE, "",
    IFERROR(
        _xlfn.IFS(
            M95&gt;=10, "改善最優先",
            M95&gt;=7, "改善優先",
            M95&gt;=4, "改善やや優先",
            M95&gt;=1, "改善あまり優先ではない",
            M95=0, "改善必要なし",
            TRUE, "－"
        ),
        "－"
    )
)</f>
        <v/>
      </c>
    </row>
    <row r="96" spans="2:14" ht="115.5" customHeight="1" x14ac:dyDescent="0.55000000000000004">
      <c r="B96" s="127">
        <v>87</v>
      </c>
      <c r="C96" s="3" t="s">
        <v>29</v>
      </c>
      <c r="D96" s="4" t="s">
        <v>126</v>
      </c>
      <c r="E96" s="4" t="s">
        <v>128</v>
      </c>
      <c r="F96" s="3" t="s">
        <v>32</v>
      </c>
      <c r="G96" s="3" t="s">
        <v>29</v>
      </c>
      <c r="H96" s="4" t="s">
        <v>130</v>
      </c>
      <c r="I96" s="71" t="s">
        <v>475</v>
      </c>
      <c r="J96" s="10"/>
      <c r="K96" s="3"/>
      <c r="L96" s="3"/>
      <c r="M96" s="3" t="str">
        <f t="shared" si="1"/>
        <v>　</v>
      </c>
      <c r="N96" s="71" t="str" cm="1">
        <f t="array" ref="N96">IF(ISNUMBER(M96)=FALSE, "",
    IFERROR(
        _xlfn.IFS(
            M96&gt;=10, "改善最優先",
            M96&gt;=7, "改善優先",
            M96&gt;=4, "改善やや優先",
            M96&gt;=1, "改善あまり優先ではない",
            M96=0, "改善必要なし",
            TRUE, "－"
        ),
        "－"
    )
)</f>
        <v/>
      </c>
    </row>
    <row r="97" spans="2:14" ht="102.75" customHeight="1" x14ac:dyDescent="0.55000000000000004">
      <c r="B97" s="127">
        <v>88</v>
      </c>
      <c r="C97" s="3" t="s">
        <v>29</v>
      </c>
      <c r="D97" s="4" t="s">
        <v>144</v>
      </c>
      <c r="E97" s="4"/>
      <c r="F97" s="3" t="s">
        <v>32</v>
      </c>
      <c r="G97" s="3" t="s">
        <v>29</v>
      </c>
      <c r="H97" s="44" t="s">
        <v>473</v>
      </c>
      <c r="I97" s="128" t="s">
        <v>474</v>
      </c>
      <c r="J97" s="10"/>
      <c r="K97" s="3"/>
      <c r="L97" s="3"/>
      <c r="M97" s="3" t="str">
        <f t="shared" si="1"/>
        <v>　</v>
      </c>
      <c r="N97" s="71" t="str" cm="1">
        <f t="array" ref="N97">IF(ISNUMBER(M97)=FALSE, "",
    IFERROR(
        _xlfn.IFS(
            M97&gt;=10, "改善最優先",
            M97&gt;=7, "改善優先",
            M97&gt;=4, "改善やや優先",
            M97&gt;=1, "改善あまり優先ではない",
            M97=0, "改善必要なし",
            TRUE, "－"
        ),
        "－"
    )
)</f>
        <v/>
      </c>
    </row>
    <row r="98" spans="2:14" ht="120.75" customHeight="1" x14ac:dyDescent="0.55000000000000004">
      <c r="B98" s="127">
        <v>89</v>
      </c>
      <c r="C98" s="3" t="s">
        <v>29</v>
      </c>
      <c r="D98" s="4" t="s">
        <v>144</v>
      </c>
      <c r="E98" s="4" t="s">
        <v>151</v>
      </c>
      <c r="F98" s="3" t="s">
        <v>40</v>
      </c>
      <c r="G98" s="3" t="s">
        <v>29</v>
      </c>
      <c r="H98" s="44" t="s">
        <v>152</v>
      </c>
      <c r="I98" s="128" t="s">
        <v>472</v>
      </c>
      <c r="J98" s="10"/>
      <c r="K98" s="3"/>
      <c r="L98" s="3"/>
      <c r="M98" s="3" t="str">
        <f t="shared" si="1"/>
        <v>　</v>
      </c>
      <c r="N98" s="71" t="str" cm="1">
        <f t="array" ref="N98">IF(ISNUMBER(M98)=FALSE, "",
    IFERROR(
        _xlfn.IFS(
            M98&gt;=10, "改善最優先",
            M98&gt;=7, "改善優先",
            M98&gt;=4, "改善やや優先",
            M98&gt;=1, "改善あまり優先ではない",
            M98=0, "改善必要なし",
            TRUE, "－"
        ),
        "－"
    )
)</f>
        <v/>
      </c>
    </row>
    <row r="99" spans="2:14" ht="111" customHeight="1" x14ac:dyDescent="0.55000000000000004">
      <c r="B99" s="127">
        <v>90</v>
      </c>
      <c r="C99" s="3" t="s">
        <v>29</v>
      </c>
      <c r="D99" s="4" t="s">
        <v>131</v>
      </c>
      <c r="E99" s="4" t="s">
        <v>132</v>
      </c>
      <c r="F99" s="3" t="s">
        <v>40</v>
      </c>
      <c r="G99" s="3" t="s">
        <v>29</v>
      </c>
      <c r="H99" s="44" t="s">
        <v>459</v>
      </c>
      <c r="I99" s="71" t="s">
        <v>471</v>
      </c>
      <c r="J99" s="10"/>
      <c r="K99" s="3"/>
      <c r="L99" s="3"/>
      <c r="M99" s="3" t="str">
        <f t="shared" si="1"/>
        <v>　</v>
      </c>
      <c r="N99" s="71" t="str" cm="1">
        <f t="array" ref="N99">IF(ISNUMBER(M99)=FALSE, "",
    IFERROR(
        _xlfn.IFS(
            M99&gt;=10, "改善最優先",
            M99&gt;=7, "改善優先",
            M99&gt;=4, "改善やや優先",
            M99&gt;=1, "改善あまり優先ではない",
            M99=0, "改善必要なし",
            TRUE, "－"
        ),
        "－"
    )
)</f>
        <v/>
      </c>
    </row>
    <row r="100" spans="2:14" ht="106.5" customHeight="1" x14ac:dyDescent="0.55000000000000004">
      <c r="B100" s="127">
        <v>91</v>
      </c>
      <c r="C100" s="3" t="s">
        <v>29</v>
      </c>
      <c r="D100" s="4" t="s">
        <v>131</v>
      </c>
      <c r="E100" s="4" t="s">
        <v>132</v>
      </c>
      <c r="F100" s="3" t="s">
        <v>40</v>
      </c>
      <c r="G100" s="3" t="s">
        <v>29</v>
      </c>
      <c r="H100" s="44" t="s">
        <v>460</v>
      </c>
      <c r="I100" s="71" t="s">
        <v>470</v>
      </c>
      <c r="J100" s="10"/>
      <c r="K100" s="3"/>
      <c r="L100" s="3"/>
      <c r="M100" s="3" t="str">
        <f t="shared" si="1"/>
        <v>　</v>
      </c>
      <c r="N100" s="71" t="str" cm="1">
        <f t="array" ref="N100">IF(ISNUMBER(M100)=FALSE, "",
    IFERROR(
        _xlfn.IFS(
            M100&gt;=10, "改善最優先",
            M100&gt;=7, "改善優先",
            M100&gt;=4, "改善やや優先",
            M100&gt;=1, "改善あまり優先ではない",
            M100=0, "改善必要なし",
            TRUE, "－"
        ),
        "－"
    )
)</f>
        <v/>
      </c>
    </row>
    <row r="101" spans="2:14" ht="153" customHeight="1" x14ac:dyDescent="0.55000000000000004">
      <c r="B101" s="127">
        <v>92</v>
      </c>
      <c r="C101" s="3" t="s">
        <v>29</v>
      </c>
      <c r="D101" s="4" t="s">
        <v>131</v>
      </c>
      <c r="E101" s="4" t="s">
        <v>135</v>
      </c>
      <c r="F101" s="3" t="s">
        <v>40</v>
      </c>
      <c r="G101" s="3" t="s">
        <v>29</v>
      </c>
      <c r="H101" s="44" t="s">
        <v>458</v>
      </c>
      <c r="I101" s="71" t="s">
        <v>469</v>
      </c>
      <c r="J101" s="10"/>
      <c r="K101" s="3"/>
      <c r="L101" s="3"/>
      <c r="M101" s="3" t="str">
        <f t="shared" si="1"/>
        <v>　</v>
      </c>
      <c r="N101" s="71" t="str" cm="1">
        <f t="array" ref="N101">IF(ISNUMBER(M101)=FALSE, "",
    IFERROR(
        _xlfn.IFS(
            M101&gt;=10, "改善最優先",
            M101&gt;=7, "改善優先",
            M101&gt;=4, "改善やや優先",
            M101&gt;=1, "改善あまり優先ではない",
            M101=0, "改善必要なし",
            TRUE, "－"
        ),
        "－"
    )
)</f>
        <v/>
      </c>
    </row>
    <row r="102" spans="2:14" ht="142.5" customHeight="1" x14ac:dyDescent="0.55000000000000004">
      <c r="B102" s="127">
        <v>93</v>
      </c>
      <c r="C102" s="3" t="s">
        <v>29</v>
      </c>
      <c r="D102" s="4" t="s">
        <v>138</v>
      </c>
      <c r="E102" s="4" t="s">
        <v>141</v>
      </c>
      <c r="F102" s="3" t="s">
        <v>40</v>
      </c>
      <c r="G102" s="3" t="s">
        <v>29</v>
      </c>
      <c r="H102" s="44" t="s">
        <v>461</v>
      </c>
      <c r="I102" s="71" t="s">
        <v>468</v>
      </c>
      <c r="J102" s="10"/>
      <c r="K102" s="3"/>
      <c r="L102" s="3"/>
      <c r="M102" s="3" t="str">
        <f t="shared" si="1"/>
        <v>　</v>
      </c>
      <c r="N102" s="71" t="str" cm="1">
        <f t="array" ref="N102">IF(ISNUMBER(M102)=FALSE, "",
    IFERROR(
        _xlfn.IFS(
            M102&gt;=10, "改善最優先",
            M102&gt;=7, "改善優先",
            M102&gt;=4, "改善やや優先",
            M102&gt;=1, "改善あまり優先ではない",
            M102=0, "改善必要なし",
            TRUE, "－"
        ),
        "－"
    )
)</f>
        <v/>
      </c>
    </row>
    <row r="103" spans="2:14" ht="137.25" customHeight="1" x14ac:dyDescent="0.55000000000000004">
      <c r="B103" s="127">
        <v>94</v>
      </c>
      <c r="C103" s="3" t="s">
        <v>29</v>
      </c>
      <c r="D103" s="4" t="s">
        <v>99</v>
      </c>
      <c r="E103" s="4" t="s">
        <v>100</v>
      </c>
      <c r="F103" s="3" t="s">
        <v>32</v>
      </c>
      <c r="G103" s="3" t="s">
        <v>29</v>
      </c>
      <c r="H103" s="44" t="s">
        <v>462</v>
      </c>
      <c r="I103" s="71" t="s">
        <v>467</v>
      </c>
      <c r="J103" s="10"/>
      <c r="K103" s="3"/>
      <c r="L103" s="3"/>
      <c r="M103" s="3" t="str">
        <f t="shared" si="1"/>
        <v>　</v>
      </c>
      <c r="N103" s="71" t="str" cm="1">
        <f t="array" ref="N103">IF(ISNUMBER(M103)=FALSE, "",
    IFERROR(
        _xlfn.IFS(
            M103&gt;=10, "改善最優先",
            M103&gt;=7, "改善優先",
            M103&gt;=4, "改善やや優先",
            M103&gt;=1, "改善あまり優先ではない",
            M103=0, "改善必要なし",
            TRUE, "－"
        ),
        "－"
    )
)</f>
        <v/>
      </c>
    </row>
    <row r="104" spans="2:14" ht="137.25" customHeight="1" x14ac:dyDescent="0.55000000000000004">
      <c r="B104" s="127">
        <v>95</v>
      </c>
      <c r="C104" s="3" t="s">
        <v>29</v>
      </c>
      <c r="D104" s="4" t="s">
        <v>99</v>
      </c>
      <c r="E104" s="4" t="s">
        <v>100</v>
      </c>
      <c r="F104" s="3" t="s">
        <v>32</v>
      </c>
      <c r="G104" s="3" t="s">
        <v>29</v>
      </c>
      <c r="H104" s="4" t="s">
        <v>104</v>
      </c>
      <c r="I104" s="71" t="s">
        <v>464</v>
      </c>
      <c r="J104" s="10"/>
      <c r="K104" s="3"/>
      <c r="L104" s="3"/>
      <c r="M104" s="3" t="str">
        <f t="shared" si="1"/>
        <v>　</v>
      </c>
      <c r="N104" s="71"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6">
      <c r="B105" s="129">
        <v>96</v>
      </c>
      <c r="C105" s="12" t="s">
        <v>29</v>
      </c>
      <c r="D105" s="13" t="s">
        <v>99</v>
      </c>
      <c r="E105" s="13" t="s">
        <v>101</v>
      </c>
      <c r="F105" s="12" t="s">
        <v>102</v>
      </c>
      <c r="G105" s="12" t="s">
        <v>29</v>
      </c>
      <c r="H105" s="13" t="s">
        <v>105</v>
      </c>
      <c r="I105" s="73" t="s">
        <v>463</v>
      </c>
      <c r="J105" s="11"/>
      <c r="K105" s="12"/>
      <c r="L105" s="12"/>
      <c r="M105" s="12" t="str">
        <f t="shared" si="1"/>
        <v>　</v>
      </c>
      <c r="N105" s="73" t="str" cm="1">
        <f t="array" ref="N105">IF(ISNUMBER(M105)=FALSE, "",
    IFERROR(
        _xlfn.IFS(
            M105&gt;=10, "改善最優先",
            M105&gt;=7, "改善優先",
            M105&gt;=4, "改善やや優先",
            M105&gt;=1, "改善あまり優先ではない",
            M105=0, "改善必要なし",
            TRUE, "－"
        ),
        "－"
    )
)</f>
        <v/>
      </c>
    </row>
    <row r="106" spans="2:14" ht="48.75" customHeight="1" x14ac:dyDescent="0.55000000000000004"/>
    <row r="107" spans="2:14" ht="48.75" customHeight="1" x14ac:dyDescent="0.55000000000000004"/>
  </sheetData>
  <phoneticPr fontId="2"/>
  <dataValidations count="3">
    <dataValidation type="list" allowBlank="1" showInputMessage="1" sqref="L10:L105" xr:uid="{39DD50E6-12C1-4CEF-9D8D-7BDACBEC4160}">
      <formula1>"しやすい,ややしやすい,しにくい,"</formula1>
    </dataValidation>
    <dataValidation type="list" allowBlank="1" showInputMessage="1" sqref="K10:K105" xr:uid="{42AAC843-15F5-4D8C-A2BD-F424F9BAC641}">
      <formula1>"大きい,中程度,小さい,"</formula1>
    </dataValidation>
    <dataValidation type="list" allowBlank="1" showInputMessage="1" sqref="J10:J105" xr:uid="{F4B51B6B-4293-4CA6-8B46-F706968F787C}">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0C1CF-E011-4720-B48B-BF06944F854C}">
  <sheetPr>
    <tabColor theme="6" tint="-0.249977111117893"/>
  </sheetPr>
  <dimension ref="B1:G55"/>
  <sheetViews>
    <sheetView view="pageBreakPreview" zoomScaleNormal="100" zoomScaleSheetLayoutView="100" workbookViewId="0">
      <selection activeCell="J28" sqref="J28"/>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76" t="s">
        <v>329</v>
      </c>
    </row>
    <row r="3" spans="2:7" ht="19.5" customHeight="1" thickTop="1" thickBot="1" x14ac:dyDescent="0.6"/>
    <row r="4" spans="2:7" ht="19.5" customHeight="1" thickBot="1" x14ac:dyDescent="0.6">
      <c r="B4" s="56" t="s">
        <v>317</v>
      </c>
      <c r="C4" s="61">
        <v>2</v>
      </c>
      <c r="E4" s="57" t="s">
        <v>189</v>
      </c>
      <c r="F4" s="66" t="str">
        <f>改善判定シート!N3</f>
        <v>改善優先</v>
      </c>
    </row>
    <row r="5" spans="2:7" ht="19.5" customHeight="1" thickBot="1" x14ac:dyDescent="0.6">
      <c r="E5" s="58" t="s">
        <v>318</v>
      </c>
      <c r="F5" s="55">
        <f>改善判定シート!M3</f>
        <v>9</v>
      </c>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t="str">
        <f>改善判定シート!C3</f>
        <v>一般衛生管理</v>
      </c>
      <c r="D8" s="60" t="s">
        <v>811</v>
      </c>
      <c r="E8" s="67" t="str">
        <f>改善判定シート!D3</f>
        <v>施設の衛生管理</v>
      </c>
      <c r="F8" s="60" t="s">
        <v>812</v>
      </c>
      <c r="G8" s="67" t="str">
        <f>IF(改善判定シート!E3&lt;&gt;0,改善判定シート!E3,"")</f>
        <v>建築構造物の清掃管理</v>
      </c>
    </row>
    <row r="9" spans="2:7" ht="19.5" customHeight="1" x14ac:dyDescent="0.55000000000000004">
      <c r="B9" s="60" t="s">
        <v>319</v>
      </c>
      <c r="C9" s="3" t="str">
        <f>改善判定シート!F3</f>
        <v>現場</v>
      </c>
      <c r="D9" s="60" t="s">
        <v>320</v>
      </c>
      <c r="E9" s="3" t="str">
        <f>改善判定シート!G3</f>
        <v>AB基準</v>
      </c>
    </row>
    <row r="10" spans="2:7" ht="19.5" customHeight="1" x14ac:dyDescent="0.55000000000000004">
      <c r="B10" s="60" t="s">
        <v>322</v>
      </c>
      <c r="C10" s="3" t="str">
        <f>改善判定シート!J3</f>
        <v>不適合（一部）</v>
      </c>
      <c r="D10" s="60" t="s">
        <v>847</v>
      </c>
      <c r="E10" s="3" t="str">
        <f>改善判定シート!K3</f>
        <v>影響が大きい</v>
      </c>
      <c r="F10" s="60" t="s">
        <v>848</v>
      </c>
      <c r="G10" s="3" t="str">
        <f>改善判定シート!L3</f>
        <v>維持しにくい</v>
      </c>
    </row>
    <row r="11" spans="2:7" ht="3.75" customHeight="1" x14ac:dyDescent="0.55000000000000004"/>
    <row r="12" spans="2:7" ht="19.5" customHeight="1" x14ac:dyDescent="0.55000000000000004">
      <c r="B12" s="156" t="s">
        <v>813</v>
      </c>
      <c r="C12" s="176" t="str">
        <f>改善判定シート!H3</f>
        <v>外壁、内壁、天井、床、ドア、シャッター等は定期的に清掃され、清潔な状態が維持されている。終業時には床に水たまりが残らないよう管理している。</v>
      </c>
      <c r="D12" s="176"/>
      <c r="E12" s="176"/>
      <c r="F12" s="176"/>
      <c r="G12" s="176"/>
    </row>
    <row r="13" spans="2:7" ht="19.5" customHeight="1" x14ac:dyDescent="0.55000000000000004">
      <c r="B13" s="156"/>
      <c r="C13" s="176"/>
      <c r="D13" s="176"/>
      <c r="E13" s="176"/>
      <c r="F13" s="176"/>
      <c r="G13" s="176"/>
    </row>
    <row r="14" spans="2:7" ht="19.5" customHeight="1" x14ac:dyDescent="0.55000000000000004">
      <c r="B14" s="156" t="s">
        <v>6</v>
      </c>
      <c r="C14" s="149" t="str">
        <f>改善判定シート!I3</f>
        <v>・外壁、内壁、天井、床、ドア、シャッター等が定期的に清掃され、清潔な状態が維持されている。
・終業時には床面に水たまりが残らないよう管理されている。
・清掃の実施状況が確認され、必要に応じて記録が作成・保管されている。
・清掃不備や異常が確認された場合の対応方法（再清掃、報告等）が定められている。</v>
      </c>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849</v>
      </c>
      <c r="C20" s="149"/>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446</v>
      </c>
      <c r="C35" s="113" t="s">
        <v>336</v>
      </c>
      <c r="D35" s="114" t="s">
        <v>335</v>
      </c>
      <c r="E35" s="115" t="s">
        <v>336</v>
      </c>
      <c r="F35" s="112"/>
      <c r="G35" s="87"/>
    </row>
    <row r="36" spans="2:7" ht="19.5" customHeight="1" thickBot="1" x14ac:dyDescent="0.6">
      <c r="B36" s="116" t="s">
        <v>442</v>
      </c>
      <c r="C36" s="117"/>
      <c r="D36" s="118" t="s">
        <v>327</v>
      </c>
      <c r="E36" s="174"/>
      <c r="F36" s="174"/>
      <c r="G36" s="175"/>
    </row>
    <row r="37" spans="2:7" ht="19.5" customHeight="1" x14ac:dyDescent="0.55000000000000004">
      <c r="B37" s="157" t="s">
        <v>444</v>
      </c>
      <c r="C37" s="160"/>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447</v>
      </c>
      <c r="C42" s="113" t="s">
        <v>336</v>
      </c>
      <c r="D42" s="114" t="s">
        <v>335</v>
      </c>
      <c r="E42" s="115" t="s">
        <v>336</v>
      </c>
      <c r="F42" s="112"/>
      <c r="G42" s="88"/>
    </row>
    <row r="43" spans="2:7" ht="19.5" customHeight="1" x14ac:dyDescent="0.55000000000000004">
      <c r="B43" s="169" t="s">
        <v>332</v>
      </c>
      <c r="C43" s="170"/>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19.5" customHeight="1" thickBot="1" x14ac:dyDescent="0.6"/>
    <row r="54" spans="2:7" ht="19.5" customHeight="1" x14ac:dyDescent="0.55000000000000004">
      <c r="B54" s="57" t="s">
        <v>328</v>
      </c>
      <c r="C54" s="54"/>
      <c r="D54" s="64" t="s">
        <v>328</v>
      </c>
      <c r="E54" s="62"/>
      <c r="F54" s="57" t="s">
        <v>328</v>
      </c>
      <c r="G54" s="54"/>
    </row>
    <row r="55" spans="2:7" ht="19.5" customHeight="1" thickBot="1" x14ac:dyDescent="0.6">
      <c r="B55" s="58" t="s">
        <v>326</v>
      </c>
      <c r="C55" s="55"/>
      <c r="D55" s="65" t="s">
        <v>323</v>
      </c>
      <c r="E55" s="63"/>
      <c r="F55" s="58" t="s">
        <v>327</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C12:G13"/>
    <mergeCell ref="B12:B13"/>
    <mergeCell ref="C14:G18"/>
    <mergeCell ref="B14:B18"/>
    <mergeCell ref="C20:G24"/>
    <mergeCell ref="B20:B24"/>
  </mergeCells>
  <phoneticPr fontId="2"/>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479F3-250B-42B5-B42E-848657787793}">
  <sheetPr>
    <tabColor theme="6" tint="0.39997558519241921"/>
  </sheetPr>
  <dimension ref="B1:G55"/>
  <sheetViews>
    <sheetView view="pageBreakPreview" zoomScaleNormal="100" zoomScaleSheetLayoutView="100" workbookViewId="0">
      <selection activeCell="B20" sqref="B20:B24"/>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76" t="s">
        <v>329</v>
      </c>
    </row>
    <row r="3" spans="2:7" ht="19.5" customHeight="1" thickTop="1" thickBot="1" x14ac:dyDescent="0.6"/>
    <row r="4" spans="2:7" ht="19.5" customHeight="1" thickBot="1" x14ac:dyDescent="0.6">
      <c r="B4" s="56" t="s">
        <v>317</v>
      </c>
      <c r="C4" s="61">
        <v>3</v>
      </c>
      <c r="E4" s="57" t="s">
        <v>189</v>
      </c>
      <c r="F4" s="66" t="str">
        <f>改善判定シート!N4</f>
        <v>改善優先</v>
      </c>
    </row>
    <row r="5" spans="2:7" ht="19.5" customHeight="1" thickBot="1" x14ac:dyDescent="0.6">
      <c r="E5" s="58" t="s">
        <v>318</v>
      </c>
      <c r="F5" s="55">
        <f>改善判定シート!M4</f>
        <v>9</v>
      </c>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t="str">
        <f>改善判定シート!C4</f>
        <v>一般衛生管理</v>
      </c>
      <c r="D8" s="60" t="s">
        <v>811</v>
      </c>
      <c r="E8" s="67" t="str">
        <f>改善判定シート!D4</f>
        <v>施設の衛生管理</v>
      </c>
      <c r="F8" s="60" t="s">
        <v>812</v>
      </c>
      <c r="G8" s="67" t="str">
        <f>IF(改善判定シート!E4&lt;&gt;0,改善判定シート!E4,"")</f>
        <v>製造エリア清掃管理</v>
      </c>
    </row>
    <row r="9" spans="2:7" ht="19.5" customHeight="1" x14ac:dyDescent="0.55000000000000004">
      <c r="B9" s="60" t="s">
        <v>319</v>
      </c>
      <c r="C9" s="3" t="str">
        <f>改善判定シート!F4</f>
        <v>現場</v>
      </c>
      <c r="D9" s="60" t="s">
        <v>320</v>
      </c>
      <c r="E9" s="3" t="str">
        <f>改善判定シート!G4</f>
        <v>AB基準</v>
      </c>
    </row>
    <row r="10" spans="2:7" ht="19.5" customHeight="1" x14ac:dyDescent="0.55000000000000004">
      <c r="B10" s="60" t="s">
        <v>322</v>
      </c>
      <c r="C10" s="3" t="str">
        <f>改善判定シート!J4</f>
        <v>不適合（一部）</v>
      </c>
      <c r="D10" s="60" t="s">
        <v>847</v>
      </c>
      <c r="E10" s="3" t="str">
        <f>改善判定シート!K4</f>
        <v>影響が大きい</v>
      </c>
      <c r="F10" s="60" t="s">
        <v>848</v>
      </c>
      <c r="G10" s="3" t="str">
        <f>改善判定シート!L4</f>
        <v>維持しにくい</v>
      </c>
    </row>
    <row r="11" spans="2:7" ht="3.75" customHeight="1" x14ac:dyDescent="0.55000000000000004"/>
    <row r="12" spans="2:7" ht="19.5" customHeight="1" x14ac:dyDescent="0.55000000000000004">
      <c r="B12" s="156" t="s">
        <v>813</v>
      </c>
      <c r="C12" s="176" t="str">
        <f>改善判定シート!H4</f>
        <v>製造区の各製造エリアについて、清掃・洗浄を定期的に実施している。水洗浄ができないエリアについては、清掃方法を定め、適切に対応している。</v>
      </c>
      <c r="D12" s="176"/>
      <c r="E12" s="176"/>
      <c r="F12" s="176"/>
      <c r="G12" s="176"/>
    </row>
    <row r="13" spans="2:7" ht="19.5" customHeight="1" x14ac:dyDescent="0.55000000000000004">
      <c r="B13" s="156"/>
      <c r="C13" s="176"/>
      <c r="D13" s="176"/>
      <c r="E13" s="176"/>
      <c r="F13" s="176"/>
      <c r="G13" s="176"/>
    </row>
    <row r="14" spans="2:7" ht="19.5" customHeight="1" x14ac:dyDescent="0.55000000000000004">
      <c r="B14" s="156" t="s">
        <v>6</v>
      </c>
      <c r="C14" s="149" t="str">
        <f>改善判定シート!I4</f>
        <v>・製造区の各製造エリアについて、定められた清掃・洗浄が定期的に実施されている。
・水洗浄ができない箇所については、清掃方法が手順として定められている。
・清掃・洗浄の実施状況が確認され、必要に応じて記録が作成・保管されている。
・清掃不備や例外事項が発生した場合の対応方法（再清掃、報告等）が定められている。</v>
      </c>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849</v>
      </c>
      <c r="C20" s="149"/>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443</v>
      </c>
      <c r="C35" s="113" t="s">
        <v>336</v>
      </c>
      <c r="D35" s="114" t="s">
        <v>335</v>
      </c>
      <c r="E35" s="115" t="s">
        <v>336</v>
      </c>
      <c r="F35" s="112"/>
      <c r="G35" s="87"/>
    </row>
    <row r="36" spans="2:7" ht="19.5" customHeight="1" thickBot="1" x14ac:dyDescent="0.6">
      <c r="B36" s="116" t="s">
        <v>442</v>
      </c>
      <c r="C36" s="117"/>
      <c r="D36" s="118" t="s">
        <v>327</v>
      </c>
      <c r="E36" s="174"/>
      <c r="F36" s="174"/>
      <c r="G36" s="175"/>
    </row>
    <row r="37" spans="2:7" ht="19.5" customHeight="1" x14ac:dyDescent="0.55000000000000004">
      <c r="B37" s="157" t="s">
        <v>444</v>
      </c>
      <c r="C37" s="160"/>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447</v>
      </c>
      <c r="C42" s="113" t="s">
        <v>336</v>
      </c>
      <c r="D42" s="114" t="s">
        <v>335</v>
      </c>
      <c r="E42" s="115" t="s">
        <v>336</v>
      </c>
      <c r="F42" s="112"/>
      <c r="G42" s="88"/>
    </row>
    <row r="43" spans="2:7" ht="19.5" customHeight="1" x14ac:dyDescent="0.55000000000000004">
      <c r="B43" s="169" t="s">
        <v>332</v>
      </c>
      <c r="C43" s="170"/>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19.5" customHeight="1" thickBot="1" x14ac:dyDescent="0.6"/>
    <row r="54" spans="2:7" ht="19.5" customHeight="1" x14ac:dyDescent="0.55000000000000004">
      <c r="B54" s="57" t="s">
        <v>328</v>
      </c>
      <c r="C54" s="54"/>
      <c r="D54" s="64" t="s">
        <v>328</v>
      </c>
      <c r="E54" s="62"/>
      <c r="F54" s="57" t="s">
        <v>328</v>
      </c>
      <c r="G54" s="54"/>
    </row>
    <row r="55" spans="2:7" ht="19.5" customHeight="1" thickBot="1" x14ac:dyDescent="0.6">
      <c r="B55" s="58" t="s">
        <v>326</v>
      </c>
      <c r="C55" s="55"/>
      <c r="D55" s="65" t="s">
        <v>323</v>
      </c>
      <c r="E55" s="63"/>
      <c r="F55" s="58" t="s">
        <v>327</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6DD23-2F32-4C11-BA2D-0EC604016DE5}">
  <sheetPr>
    <tabColor theme="6" tint="0.59999389629810485"/>
  </sheetPr>
  <dimension ref="B1:G55"/>
  <sheetViews>
    <sheetView view="pageBreakPreview" zoomScaleNormal="100" zoomScaleSheetLayoutView="100" workbookViewId="0">
      <selection activeCell="B20" sqref="B20:B24"/>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76" t="s">
        <v>329</v>
      </c>
    </row>
    <row r="3" spans="2:7" ht="19.5" customHeight="1" thickTop="1" thickBot="1" x14ac:dyDescent="0.6"/>
    <row r="4" spans="2:7" ht="19.5" customHeight="1" thickBot="1" x14ac:dyDescent="0.6">
      <c r="B4" s="56" t="s">
        <v>317</v>
      </c>
      <c r="C4" s="61">
        <v>4</v>
      </c>
      <c r="E4" s="57" t="s">
        <v>189</v>
      </c>
      <c r="F4" s="66" t="str">
        <f>改善判定シート!N5</f>
        <v>改善優先</v>
      </c>
    </row>
    <row r="5" spans="2:7" ht="19.5" customHeight="1" thickBot="1" x14ac:dyDescent="0.6">
      <c r="E5" s="58" t="s">
        <v>318</v>
      </c>
      <c r="F5" s="55">
        <f>改善判定シート!M5</f>
        <v>9</v>
      </c>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t="str">
        <f>改善判定シート!C5</f>
        <v>一般衛生管理</v>
      </c>
      <c r="D8" s="60" t="s">
        <v>811</v>
      </c>
      <c r="E8" s="67" t="str">
        <f>改善判定シート!D5</f>
        <v>設備等の衛生管理</v>
      </c>
      <c r="F8" s="60" t="s">
        <v>812</v>
      </c>
      <c r="G8" s="67" t="str">
        <f>IF(改善判定シート!E5&lt;&gt;0,改善判定シート!E5,"")</f>
        <v>換気設備管理</v>
      </c>
    </row>
    <row r="9" spans="2:7" ht="19.5" customHeight="1" x14ac:dyDescent="0.55000000000000004">
      <c r="B9" s="60" t="s">
        <v>319</v>
      </c>
      <c r="C9" s="3" t="str">
        <f>改善判定シート!F5</f>
        <v>現場</v>
      </c>
      <c r="D9" s="60" t="s">
        <v>320</v>
      </c>
      <c r="E9" s="3" t="str">
        <f>改善判定シート!G5</f>
        <v>AB基準</v>
      </c>
    </row>
    <row r="10" spans="2:7" ht="19.5" customHeight="1" x14ac:dyDescent="0.55000000000000004">
      <c r="B10" s="60" t="s">
        <v>322</v>
      </c>
      <c r="C10" s="3" t="str">
        <f>改善判定シート!J5</f>
        <v>不適合（一部）</v>
      </c>
      <c r="D10" s="60" t="s">
        <v>847</v>
      </c>
      <c r="E10" s="3" t="str">
        <f>改善判定シート!K5</f>
        <v>影響が大きい</v>
      </c>
      <c r="F10" s="60" t="s">
        <v>848</v>
      </c>
      <c r="G10" s="3" t="str">
        <f>改善判定シート!L5</f>
        <v>維持しにくい</v>
      </c>
    </row>
    <row r="11" spans="2:7" ht="3.75" customHeight="1" x14ac:dyDescent="0.55000000000000004"/>
    <row r="12" spans="2:7" ht="19.5" customHeight="1" x14ac:dyDescent="0.55000000000000004">
      <c r="B12" s="156" t="s">
        <v>813</v>
      </c>
      <c r="C12" s="176" t="str">
        <f>改善判定シート!H5</f>
        <v>換気扇等の外部から接触する箇所には適切なフィルターを設置し、定期的にメンテナンスを実施している。</v>
      </c>
      <c r="D12" s="176"/>
      <c r="E12" s="176"/>
      <c r="F12" s="176"/>
      <c r="G12" s="176"/>
    </row>
    <row r="13" spans="2:7" ht="19.5" customHeight="1" x14ac:dyDescent="0.55000000000000004">
      <c r="B13" s="156"/>
      <c r="C13" s="176"/>
      <c r="D13" s="176"/>
      <c r="E13" s="176"/>
      <c r="F13" s="176"/>
      <c r="G13" s="176"/>
    </row>
    <row r="14" spans="2:7" ht="19.5" customHeight="1" x14ac:dyDescent="0.55000000000000004">
      <c r="B14" s="156" t="s">
        <v>6</v>
      </c>
      <c r="C14" s="149" t="str">
        <f>改善判定シート!I5</f>
        <v>・換気扇や外部接触箇所には適切なフィルターが設置されている。
・フィルターの清掃・交換方法および実施頻度が定められている。
・フィルターの定期的な清掃およびメンテナンスが実施されている。
・清掃・メンテナンスの実施状況は記録として作成・保管され、必要時に確認できる。
・異常や不具合が発見された場合の対応方法（交換、修理、関係部署への報告等）が定められている。</v>
      </c>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849</v>
      </c>
      <c r="C20" s="149"/>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443</v>
      </c>
      <c r="C35" s="113" t="s">
        <v>336</v>
      </c>
      <c r="D35" s="114" t="s">
        <v>335</v>
      </c>
      <c r="E35" s="115" t="s">
        <v>336</v>
      </c>
      <c r="F35" s="112"/>
      <c r="G35" s="87"/>
    </row>
    <row r="36" spans="2:7" ht="19.5" customHeight="1" thickBot="1" x14ac:dyDescent="0.6">
      <c r="B36" s="116" t="s">
        <v>442</v>
      </c>
      <c r="C36" s="117"/>
      <c r="D36" s="118" t="s">
        <v>327</v>
      </c>
      <c r="E36" s="174"/>
      <c r="F36" s="174"/>
      <c r="G36" s="175"/>
    </row>
    <row r="37" spans="2:7" ht="19.5" customHeight="1" x14ac:dyDescent="0.55000000000000004">
      <c r="B37" s="157" t="s">
        <v>444</v>
      </c>
      <c r="C37" s="160"/>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447</v>
      </c>
      <c r="C42" s="113" t="s">
        <v>336</v>
      </c>
      <c r="D42" s="114" t="s">
        <v>335</v>
      </c>
      <c r="E42" s="115" t="s">
        <v>336</v>
      </c>
      <c r="F42" s="112"/>
      <c r="G42" s="88"/>
    </row>
    <row r="43" spans="2:7" ht="19.5" customHeight="1" x14ac:dyDescent="0.55000000000000004">
      <c r="B43" s="169" t="s">
        <v>332</v>
      </c>
      <c r="C43" s="170"/>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19.5" customHeight="1" thickBot="1" x14ac:dyDescent="0.6"/>
    <row r="54" spans="2:7" ht="19.5" customHeight="1" x14ac:dyDescent="0.55000000000000004">
      <c r="B54" s="57" t="s">
        <v>328</v>
      </c>
      <c r="C54" s="54"/>
      <c r="D54" s="64" t="s">
        <v>328</v>
      </c>
      <c r="E54" s="62"/>
      <c r="F54" s="57" t="s">
        <v>328</v>
      </c>
      <c r="G54" s="54"/>
    </row>
    <row r="55" spans="2:7" ht="19.5" customHeight="1" thickBot="1" x14ac:dyDescent="0.6">
      <c r="B55" s="58" t="s">
        <v>326</v>
      </c>
      <c r="C55" s="55"/>
      <c r="D55" s="65" t="s">
        <v>323</v>
      </c>
      <c r="E55" s="63"/>
      <c r="F55" s="58" t="s">
        <v>327</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F40A-0731-482E-9731-AEE10DDA86BC}">
  <sheetPr>
    <tabColor theme="6" tint="0.79998168889431442"/>
  </sheetPr>
  <dimension ref="B1:G55"/>
  <sheetViews>
    <sheetView view="pageBreakPreview" zoomScaleNormal="100" zoomScaleSheetLayoutView="100" workbookViewId="0">
      <selection activeCell="C20" sqref="C20:G24"/>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76" t="s">
        <v>329</v>
      </c>
    </row>
    <row r="3" spans="2:7" ht="19.5" customHeight="1" thickTop="1" thickBot="1" x14ac:dyDescent="0.6"/>
    <row r="4" spans="2:7" ht="19.5" customHeight="1" thickBot="1" x14ac:dyDescent="0.6">
      <c r="B4" s="56" t="s">
        <v>317</v>
      </c>
      <c r="C4" s="61">
        <v>5</v>
      </c>
      <c r="E4" s="57" t="s">
        <v>189</v>
      </c>
      <c r="F4" s="66" t="str">
        <f>改善判定シート!N6</f>
        <v>改善やや優先</v>
      </c>
    </row>
    <row r="5" spans="2:7" ht="19.5" customHeight="1" thickBot="1" x14ac:dyDescent="0.6">
      <c r="E5" s="58" t="s">
        <v>318</v>
      </c>
      <c r="F5" s="55">
        <f>改善判定シート!M6</f>
        <v>6</v>
      </c>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t="str">
        <f>改善判定シート!C6</f>
        <v>HACCP</v>
      </c>
      <c r="D8" s="60" t="s">
        <v>811</v>
      </c>
      <c r="E8" s="67" t="str">
        <f>改善判定シート!D6</f>
        <v>モニタリング方法の設定</v>
      </c>
      <c r="F8" s="60" t="s">
        <v>812</v>
      </c>
      <c r="G8" s="67" t="str">
        <f>IF(改善判定シート!E6&lt;&gt;0,改善判定シート!E6,"")</f>
        <v>モニタリング方法の設定・見直し</v>
      </c>
    </row>
    <row r="9" spans="2:7" ht="19.5" customHeight="1" x14ac:dyDescent="0.55000000000000004">
      <c r="B9" s="60" t="s">
        <v>319</v>
      </c>
      <c r="C9" s="3" t="str">
        <f>改善判定シート!F6</f>
        <v>事務</v>
      </c>
      <c r="D9" s="60" t="s">
        <v>320</v>
      </c>
      <c r="E9" s="3" t="str">
        <f>改善判定シート!G6</f>
        <v>AB基準</v>
      </c>
    </row>
    <row r="10" spans="2:7" ht="19.5" customHeight="1" x14ac:dyDescent="0.55000000000000004">
      <c r="B10" s="60" t="s">
        <v>322</v>
      </c>
      <c r="C10" s="3" t="str">
        <f>改善判定シート!J6</f>
        <v>不適合（一部）</v>
      </c>
      <c r="D10" s="60" t="s">
        <v>847</v>
      </c>
      <c r="E10" s="3" t="str">
        <f>改善判定シート!K6</f>
        <v>影響がある（中程度）</v>
      </c>
      <c r="F10" s="60" t="s">
        <v>848</v>
      </c>
      <c r="G10" s="3" t="str">
        <f>改善判定シート!L6</f>
        <v>維持しにくい</v>
      </c>
    </row>
    <row r="11" spans="2:7" ht="3.75" customHeight="1" x14ac:dyDescent="0.55000000000000004"/>
    <row r="12" spans="2:7" ht="19.5" customHeight="1" x14ac:dyDescent="0.55000000000000004">
      <c r="B12" s="156" t="s">
        <v>813</v>
      </c>
      <c r="C12" s="176" t="str">
        <f>改善判定シート!H6</f>
        <v>CLのモニタリング方法を定め、定期的に見直している。</v>
      </c>
      <c r="D12" s="176"/>
      <c r="E12" s="176"/>
      <c r="F12" s="176"/>
      <c r="G12" s="176"/>
    </row>
    <row r="13" spans="2:7" ht="19.5" customHeight="1" x14ac:dyDescent="0.55000000000000004">
      <c r="B13" s="156"/>
      <c r="C13" s="176"/>
      <c r="D13" s="176"/>
      <c r="E13" s="176"/>
      <c r="F13" s="176"/>
      <c r="G13" s="176"/>
    </row>
    <row r="14" spans="2:7" ht="19.5" customHeight="1" x14ac:dyDescent="0.55000000000000004">
      <c r="B14" s="156" t="s">
        <v>6</v>
      </c>
      <c r="C14" s="149" t="str">
        <f>改善判定シート!I6</f>
        <v>・CLを確認するためのモニタリング方法を定めている。
・モニタリング方法をHACCPプランに記載している。
・頻度、測定方法、責任者を明示している。
・モニタリング方法の妥当性を定期的に見直している。
・見直し結果を記録している。</v>
      </c>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849</v>
      </c>
      <c r="C20" s="149"/>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443</v>
      </c>
      <c r="C35" s="113" t="s">
        <v>336</v>
      </c>
      <c r="D35" s="114" t="s">
        <v>335</v>
      </c>
      <c r="E35" s="115" t="s">
        <v>336</v>
      </c>
      <c r="F35" s="112"/>
      <c r="G35" s="87"/>
    </row>
    <row r="36" spans="2:7" ht="19.5" customHeight="1" thickBot="1" x14ac:dyDescent="0.6">
      <c r="B36" s="116" t="s">
        <v>442</v>
      </c>
      <c r="C36" s="117"/>
      <c r="D36" s="118" t="s">
        <v>327</v>
      </c>
      <c r="E36" s="174"/>
      <c r="F36" s="174"/>
      <c r="G36" s="175"/>
    </row>
    <row r="37" spans="2:7" ht="19.5" customHeight="1" x14ac:dyDescent="0.55000000000000004">
      <c r="B37" s="157" t="s">
        <v>444</v>
      </c>
      <c r="C37" s="160"/>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447</v>
      </c>
      <c r="C42" s="113" t="s">
        <v>336</v>
      </c>
      <c r="D42" s="114" t="s">
        <v>335</v>
      </c>
      <c r="E42" s="115" t="s">
        <v>336</v>
      </c>
      <c r="F42" s="112"/>
      <c r="G42" s="88"/>
    </row>
    <row r="43" spans="2:7" ht="19.5" customHeight="1" x14ac:dyDescent="0.55000000000000004">
      <c r="B43" s="169" t="s">
        <v>332</v>
      </c>
      <c r="C43" s="170"/>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19.5" customHeight="1" thickBot="1" x14ac:dyDescent="0.6"/>
    <row r="54" spans="2:7" ht="19.5" customHeight="1" x14ac:dyDescent="0.55000000000000004">
      <c r="B54" s="57" t="s">
        <v>328</v>
      </c>
      <c r="C54" s="54"/>
      <c r="D54" s="64" t="s">
        <v>328</v>
      </c>
      <c r="E54" s="62"/>
      <c r="F54" s="57" t="s">
        <v>328</v>
      </c>
      <c r="G54" s="54"/>
    </row>
    <row r="55" spans="2:7" ht="19.5" customHeight="1" thickBot="1" x14ac:dyDescent="0.6">
      <c r="B55" s="58" t="s">
        <v>326</v>
      </c>
      <c r="C55" s="55"/>
      <c r="D55" s="65" t="s">
        <v>323</v>
      </c>
      <c r="E55" s="63"/>
      <c r="F55" s="58" t="s">
        <v>327</v>
      </c>
      <c r="G55" s="55"/>
    </row>
  </sheetData>
  <mergeCells count="18">
    <mergeCell ref="B43:B47"/>
    <mergeCell ref="C43:G47"/>
    <mergeCell ref="B48:B52"/>
    <mergeCell ref="C48:G52"/>
    <mergeCell ref="E36:G36"/>
    <mergeCell ref="B37:B41"/>
    <mergeCell ref="C37:G41"/>
    <mergeCell ref="B1:G1"/>
    <mergeCell ref="B25:B29"/>
    <mergeCell ref="C25:G29"/>
    <mergeCell ref="B30:B34"/>
    <mergeCell ref="C30:G34"/>
    <mergeCell ref="B12:B13"/>
    <mergeCell ref="C12:G13"/>
    <mergeCell ref="B14:B18"/>
    <mergeCell ref="C14:G18"/>
    <mergeCell ref="B20:B24"/>
    <mergeCell ref="C20:G24"/>
  </mergeCells>
  <phoneticPr fontId="2"/>
  <pageMargins left="0.7" right="0.7" top="0.75" bottom="0.75" header="0.3" footer="0.3"/>
  <pageSetup paperSize="9" scale="7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AFCBD-AC16-4E24-9AFB-5EAE3D73BA39}">
  <sheetPr>
    <tabColor theme="9" tint="0.79998168889431442"/>
  </sheetPr>
  <dimension ref="B1:G55"/>
  <sheetViews>
    <sheetView view="pageBreakPreview" topLeftCell="A24" zoomScaleNormal="100" zoomScaleSheetLayoutView="100" workbookViewId="0">
      <selection activeCell="C7" sqref="C7"/>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76" t="s">
        <v>329</v>
      </c>
    </row>
    <row r="3" spans="2:7" ht="19.5" customHeight="1" thickTop="1" thickBot="1" x14ac:dyDescent="0.6"/>
    <row r="4" spans="2:7" ht="19.5" customHeight="1" thickBot="1" x14ac:dyDescent="0.6">
      <c r="B4" s="56" t="s">
        <v>317</v>
      </c>
      <c r="C4" s="61"/>
      <c r="E4" s="57" t="s">
        <v>189</v>
      </c>
      <c r="F4" s="66"/>
    </row>
    <row r="5" spans="2:7" ht="19.5" customHeight="1" thickBot="1" x14ac:dyDescent="0.6">
      <c r="E5" s="58" t="s">
        <v>318</v>
      </c>
      <c r="F5" s="55"/>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c r="D8" s="60" t="s">
        <v>811</v>
      </c>
      <c r="E8" s="67"/>
      <c r="F8" s="60" t="s">
        <v>812</v>
      </c>
      <c r="G8" s="67"/>
    </row>
    <row r="9" spans="2:7" ht="19.5" customHeight="1" x14ac:dyDescent="0.55000000000000004">
      <c r="B9" s="60" t="s">
        <v>319</v>
      </c>
      <c r="C9" s="3"/>
      <c r="D9" s="60" t="s">
        <v>320</v>
      </c>
      <c r="E9" s="3"/>
    </row>
    <row r="10" spans="2:7" ht="19.5" customHeight="1" x14ac:dyDescent="0.55000000000000004">
      <c r="B10" s="60" t="s">
        <v>322</v>
      </c>
      <c r="C10" s="3"/>
      <c r="D10" s="60" t="s">
        <v>847</v>
      </c>
      <c r="E10" s="3"/>
      <c r="F10" s="60" t="s">
        <v>848</v>
      </c>
      <c r="G10" s="3"/>
    </row>
    <row r="11" spans="2:7" ht="3.75" customHeight="1" x14ac:dyDescent="0.55000000000000004"/>
    <row r="12" spans="2:7" ht="19.5" customHeight="1" x14ac:dyDescent="0.55000000000000004">
      <c r="B12" s="156" t="s">
        <v>813</v>
      </c>
      <c r="C12" s="176"/>
      <c r="D12" s="176"/>
      <c r="E12" s="176"/>
      <c r="F12" s="176"/>
      <c r="G12" s="176"/>
    </row>
    <row r="13" spans="2:7" ht="19.5" customHeight="1" x14ac:dyDescent="0.55000000000000004">
      <c r="B13" s="156"/>
      <c r="C13" s="176"/>
      <c r="D13" s="176"/>
      <c r="E13" s="176"/>
      <c r="F13" s="176"/>
      <c r="G13" s="176"/>
    </row>
    <row r="14" spans="2:7" ht="19.5" customHeight="1" x14ac:dyDescent="0.55000000000000004">
      <c r="B14" s="156" t="s">
        <v>6</v>
      </c>
      <c r="C14" s="149"/>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324</v>
      </c>
      <c r="C20" s="149"/>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443</v>
      </c>
      <c r="C35" s="113" t="s">
        <v>336</v>
      </c>
      <c r="D35" s="114" t="s">
        <v>335</v>
      </c>
      <c r="E35" s="115" t="s">
        <v>336</v>
      </c>
      <c r="F35" s="112"/>
      <c r="G35" s="87"/>
    </row>
    <row r="36" spans="2:7" ht="19.5" customHeight="1" thickBot="1" x14ac:dyDescent="0.6">
      <c r="B36" s="116" t="s">
        <v>442</v>
      </c>
      <c r="C36" s="117"/>
      <c r="D36" s="118" t="s">
        <v>327</v>
      </c>
      <c r="E36" s="174"/>
      <c r="F36" s="174"/>
      <c r="G36" s="175"/>
    </row>
    <row r="37" spans="2:7" ht="19.5" customHeight="1" x14ac:dyDescent="0.55000000000000004">
      <c r="B37" s="157" t="s">
        <v>444</v>
      </c>
      <c r="C37" s="160"/>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447</v>
      </c>
      <c r="C42" s="113" t="s">
        <v>336</v>
      </c>
      <c r="D42" s="114" t="s">
        <v>335</v>
      </c>
      <c r="E42" s="115" t="s">
        <v>336</v>
      </c>
      <c r="F42" s="112"/>
      <c r="G42" s="88"/>
    </row>
    <row r="43" spans="2:7" ht="19.5" customHeight="1" x14ac:dyDescent="0.55000000000000004">
      <c r="B43" s="169" t="s">
        <v>332</v>
      </c>
      <c r="C43" s="170"/>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19.5" customHeight="1" thickBot="1" x14ac:dyDescent="0.6"/>
    <row r="54" spans="2:7" ht="19.5" customHeight="1" x14ac:dyDescent="0.55000000000000004">
      <c r="B54" s="57" t="s">
        <v>328</v>
      </c>
      <c r="C54" s="54"/>
      <c r="D54" s="64" t="s">
        <v>328</v>
      </c>
      <c r="E54" s="62"/>
      <c r="F54" s="57" t="s">
        <v>328</v>
      </c>
      <c r="G54" s="54"/>
    </row>
    <row r="55" spans="2:7" ht="19.5" customHeight="1" thickBot="1" x14ac:dyDescent="0.6">
      <c r="B55" s="58" t="s">
        <v>326</v>
      </c>
      <c r="C55" s="55"/>
      <c r="D55" s="65" t="s">
        <v>323</v>
      </c>
      <c r="E55" s="63"/>
      <c r="F55" s="58" t="s">
        <v>327</v>
      </c>
      <c r="G55" s="55"/>
    </row>
  </sheetData>
  <mergeCells count="18">
    <mergeCell ref="B43:B47"/>
    <mergeCell ref="C43:G47"/>
    <mergeCell ref="B48:B52"/>
    <mergeCell ref="C48:G52"/>
    <mergeCell ref="B25:B29"/>
    <mergeCell ref="C25:G29"/>
    <mergeCell ref="B30:B34"/>
    <mergeCell ref="C30:G34"/>
    <mergeCell ref="E36:G36"/>
    <mergeCell ref="B37:B41"/>
    <mergeCell ref="C37:G41"/>
    <mergeCell ref="B20:B24"/>
    <mergeCell ref="C20:G24"/>
    <mergeCell ref="B1:G1"/>
    <mergeCell ref="B12:B13"/>
    <mergeCell ref="C12:G13"/>
    <mergeCell ref="B14:B18"/>
    <mergeCell ref="C14:G18"/>
  </mergeCells>
  <phoneticPr fontId="2"/>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D6F9-EB9A-46B9-979E-DFFD9CD66B7B}">
  <sheetPr>
    <tabColor rgb="FFC00000"/>
    <pageSetUpPr fitToPage="1"/>
  </sheetPr>
  <dimension ref="B1:N107"/>
  <sheetViews>
    <sheetView showGridLines="0" view="pageBreakPreview" zoomScale="85" zoomScaleNormal="70" zoomScaleSheetLayoutView="85" workbookViewId="0">
      <pane ySplit="9" topLeftCell="A54" activePane="bottomLeft" state="frozen"/>
      <selection activeCell="E1" sqref="E1"/>
      <selection pane="bottomLeft" activeCell="G55" sqref="G55"/>
    </sheetView>
  </sheetViews>
  <sheetFormatPr defaultColWidth="9" defaultRowHeight="14" x14ac:dyDescent="0.55000000000000004"/>
  <cols>
    <col min="1" max="1" width="1" style="1" customWidth="1"/>
    <col min="2" max="2" width="10" style="1" bestFit="1" customWidth="1"/>
    <col min="3" max="3" width="14.25" style="2" bestFit="1" customWidth="1"/>
    <col min="4" max="4" width="12.5" style="2" bestFit="1" customWidth="1"/>
    <col min="5" max="6" width="10.83203125" style="1" bestFit="1" customWidth="1"/>
    <col min="7" max="7" width="24.75" style="2" bestFit="1" customWidth="1"/>
    <col min="8" max="8" width="43.75" style="2" customWidth="1"/>
    <col min="9" max="9" width="56.25" style="1" customWidth="1"/>
    <col min="10" max="12" width="15.58203125" style="1" customWidth="1"/>
    <col min="13" max="13" width="15.58203125" style="2" customWidth="1"/>
    <col min="14" max="14" width="15.58203125" style="1" customWidth="1"/>
    <col min="15" max="16384" width="9" style="1"/>
  </cols>
  <sheetData>
    <row r="1" spans="2:14" ht="29.25" customHeight="1" x14ac:dyDescent="0.55000000000000004">
      <c r="B1" s="120" t="s">
        <v>9</v>
      </c>
      <c r="C1" s="121"/>
      <c r="D1" s="121"/>
      <c r="E1" s="122"/>
      <c r="F1" s="122"/>
      <c r="G1" s="121"/>
      <c r="H1" s="121"/>
      <c r="I1" s="122"/>
      <c r="J1" s="123"/>
      <c r="K1" s="123"/>
      <c r="L1" s="123"/>
      <c r="M1" s="124"/>
    </row>
    <row r="2" spans="2:14" ht="19.5" customHeight="1" x14ac:dyDescent="0.55000000000000004"/>
    <row r="3" spans="2:14" ht="19.5" customHeight="1" x14ac:dyDescent="0.55000000000000004">
      <c r="B3" s="27" t="s">
        <v>8</v>
      </c>
      <c r="C3" s="125"/>
      <c r="D3" s="125"/>
      <c r="H3" s="30" t="s">
        <v>183</v>
      </c>
      <c r="I3" s="2" t="s">
        <v>185</v>
      </c>
    </row>
    <row r="4" spans="2:14" ht="19.5" customHeight="1" x14ac:dyDescent="0.55000000000000004">
      <c r="H4" s="30" t="s">
        <v>184</v>
      </c>
      <c r="I4" s="2" t="s">
        <v>185</v>
      </c>
    </row>
    <row r="5" spans="2:14" ht="19.5" customHeight="1" x14ac:dyDescent="0.55000000000000004">
      <c r="H5" s="30" t="s">
        <v>321</v>
      </c>
      <c r="I5" s="2" t="s">
        <v>185</v>
      </c>
    </row>
    <row r="6" spans="2:14" ht="19.5" customHeight="1" x14ac:dyDescent="0.55000000000000004">
      <c r="I6" s="27" t="s">
        <v>181</v>
      </c>
    </row>
    <row r="7" spans="2:14" ht="19.5" customHeight="1" x14ac:dyDescent="0.55000000000000004">
      <c r="I7" s="28" t="s">
        <v>182</v>
      </c>
    </row>
    <row r="8" spans="2:14" ht="14.5" thickBot="1" x14ac:dyDescent="0.6"/>
    <row r="9" spans="2:14" ht="49" thickBot="1" x14ac:dyDescent="0.6">
      <c r="B9" s="132" t="s">
        <v>633</v>
      </c>
      <c r="C9" s="16" t="s">
        <v>0</v>
      </c>
      <c r="D9" s="17" t="s">
        <v>1</v>
      </c>
      <c r="E9" s="17" t="s">
        <v>2</v>
      </c>
      <c r="F9" s="17" t="s">
        <v>465</v>
      </c>
      <c r="G9" s="17" t="s">
        <v>466</v>
      </c>
      <c r="H9" s="17" t="s">
        <v>5</v>
      </c>
      <c r="I9" s="74" t="s">
        <v>6</v>
      </c>
      <c r="J9" s="132" t="s">
        <v>451</v>
      </c>
      <c r="K9" s="17" t="s">
        <v>452</v>
      </c>
      <c r="L9" s="17" t="s">
        <v>450</v>
      </c>
      <c r="M9" s="17" t="s">
        <v>448</v>
      </c>
      <c r="N9" s="74" t="s">
        <v>189</v>
      </c>
    </row>
    <row r="10" spans="2:14" ht="87" customHeight="1" x14ac:dyDescent="0.55000000000000004">
      <c r="B10" s="41">
        <v>1</v>
      </c>
      <c r="C10" s="43" t="s">
        <v>7</v>
      </c>
      <c r="D10" s="42" t="s">
        <v>10</v>
      </c>
      <c r="E10" s="42" t="s">
        <v>646</v>
      </c>
      <c r="F10" s="43" t="s">
        <v>32</v>
      </c>
      <c r="G10" s="43" t="s">
        <v>111</v>
      </c>
      <c r="H10" s="42" t="s">
        <v>631</v>
      </c>
      <c r="I10" s="131" t="s">
        <v>642</v>
      </c>
      <c r="J10" s="41"/>
      <c r="K10" s="43"/>
      <c r="L10" s="43"/>
      <c r="M10" s="43" t="str">
        <f t="shared" ref="M10:M73" si="0">IFERROR(
    (IF(J10="適合", 0, IF(J10="不適合（一部）", 1, IF(J10="不適合（すべて）", 2, ""))))
    *
    (IF(K10="小さい", 1, IF(K10="中程度", 2, IF(K10="大きい", 3, ""))))
    *
    (IF(L10="しにくい", 1, IF(L10="ややしやすい", 2, IF(L10="しやすい", 3, "")))), "　")</f>
        <v>　</v>
      </c>
      <c r="N10" s="131" t="str" cm="1">
        <f t="array" ref="N10">IF(ISNUMBER(M10)=FALSE, "",
    IFERROR(
        _xlfn.IFS(
            M10&gt;=10, "改善最優先",
            M10&gt;=7, "改善優先",
            M10&gt;=4, "改善やや優先",
            M10&gt;=1, "改善あまり優先ではない",
            M10=0, "改善必要なし",
            TRUE, "－"
        ),
        "－"
    )
)</f>
        <v/>
      </c>
    </row>
    <row r="11" spans="2:14" ht="110.25" customHeight="1" x14ac:dyDescent="0.55000000000000004">
      <c r="B11" s="133">
        <v>2</v>
      </c>
      <c r="C11" s="45" t="s">
        <v>7</v>
      </c>
      <c r="D11" s="44" t="s">
        <v>10</v>
      </c>
      <c r="E11" s="44" t="s">
        <v>647</v>
      </c>
      <c r="F11" s="45" t="s">
        <v>32</v>
      </c>
      <c r="G11" s="45" t="s">
        <v>111</v>
      </c>
      <c r="H11" s="44" t="s">
        <v>630</v>
      </c>
      <c r="I11" s="128" t="s">
        <v>643</v>
      </c>
      <c r="J11" s="133"/>
      <c r="K11" s="45"/>
      <c r="L11" s="45"/>
      <c r="M11" s="45" t="str">
        <f t="shared" si="0"/>
        <v>　</v>
      </c>
      <c r="N11" s="128" t="str" cm="1">
        <f t="array" ref="N11">IF(ISNUMBER(M11)=FALSE, "",
    IFERROR(
        _xlfn.IFS(
            M11&gt;=10, "改善最優先",
            M11&gt;=7, "改善優先",
            M11&gt;=4, "改善やや優先",
            M11&gt;=1, "改善あまり優先ではない",
            M11=0, "改善必要なし",
            TRUE, "－"
        ),
        "－"
    )
)</f>
        <v/>
      </c>
    </row>
    <row r="12" spans="2:14" ht="128.25" customHeight="1" x14ac:dyDescent="0.55000000000000004">
      <c r="B12" s="133">
        <v>3</v>
      </c>
      <c r="C12" s="45" t="s">
        <v>7</v>
      </c>
      <c r="D12" s="44" t="s">
        <v>10</v>
      </c>
      <c r="E12" s="44" t="s">
        <v>648</v>
      </c>
      <c r="F12" s="45" t="s">
        <v>32</v>
      </c>
      <c r="G12" s="45" t="s">
        <v>111</v>
      </c>
      <c r="H12" s="44" t="s">
        <v>629</v>
      </c>
      <c r="I12" s="128" t="s">
        <v>644</v>
      </c>
      <c r="J12" s="133"/>
      <c r="K12" s="45"/>
      <c r="L12" s="45"/>
      <c r="M12" s="45" t="str">
        <f t="shared" si="0"/>
        <v>　</v>
      </c>
      <c r="N12" s="128" t="str" cm="1">
        <f t="array" ref="N12">IF(ISNUMBER(M12)=FALSE, "",
    IFERROR(
        _xlfn.IFS(
            M12&gt;=10, "改善最優先",
            M12&gt;=7, "改善優先",
            M12&gt;=4, "改善やや優先",
            M12&gt;=1, "改善あまり優先ではない",
            M12=0, "改善必要なし",
            TRUE, "－"
        ),
        "－"
    )
)</f>
        <v/>
      </c>
    </row>
    <row r="13" spans="2:14" ht="101.25" customHeight="1" x14ac:dyDescent="0.55000000000000004">
      <c r="B13" s="133">
        <v>4</v>
      </c>
      <c r="C13" s="45" t="s">
        <v>7</v>
      </c>
      <c r="D13" s="44" t="s">
        <v>10</v>
      </c>
      <c r="E13" s="44" t="s">
        <v>649</v>
      </c>
      <c r="F13" s="45" t="s">
        <v>32</v>
      </c>
      <c r="G13" s="45" t="s">
        <v>111</v>
      </c>
      <c r="H13" s="44" t="s">
        <v>628</v>
      </c>
      <c r="I13" s="128" t="s">
        <v>645</v>
      </c>
      <c r="J13" s="133"/>
      <c r="K13" s="45"/>
      <c r="L13" s="45"/>
      <c r="M13" s="45" t="str">
        <f t="shared" si="0"/>
        <v>　</v>
      </c>
      <c r="N13" s="128" t="str" cm="1">
        <f t="array" ref="N13">IF(ISNUMBER(M13)=FALSE, "",
    IFERROR(
        _xlfn.IFS(
            M13&gt;=10, "改善最優先",
            M13&gt;=7, "改善優先",
            M13&gt;=4, "改善やや優先",
            M13&gt;=1, "改善あまり優先ではない",
            M13=0, "改善必要なし",
            TRUE, "－"
        ),
        "－"
    )
)</f>
        <v/>
      </c>
    </row>
    <row r="14" spans="2:14" ht="144.75" customHeight="1" x14ac:dyDescent="0.55000000000000004">
      <c r="B14" s="133">
        <v>5</v>
      </c>
      <c r="C14" s="45" t="s">
        <v>7</v>
      </c>
      <c r="D14" s="44" t="s">
        <v>122</v>
      </c>
      <c r="E14" s="44" t="s">
        <v>650</v>
      </c>
      <c r="F14" s="45" t="s">
        <v>32</v>
      </c>
      <c r="G14" s="45" t="s">
        <v>111</v>
      </c>
      <c r="H14" s="44" t="s">
        <v>666</v>
      </c>
      <c r="I14" s="128" t="s">
        <v>651</v>
      </c>
      <c r="J14" s="133"/>
      <c r="K14" s="45"/>
      <c r="L14" s="45"/>
      <c r="M14" s="45" t="str">
        <f t="shared" si="0"/>
        <v>　</v>
      </c>
      <c r="N14" s="128" t="str" cm="1">
        <f t="array" ref="N14">IF(ISNUMBER(M14)=FALSE, "",
    IFERROR(
        _xlfn.IFS(
            M14&gt;=10, "改善最優先",
            M14&gt;=7, "改善優先",
            M14&gt;=4, "改善やや優先",
            M14&gt;=1, "改善あまり優先ではない",
            M14=0, "改善必要なし",
            TRUE, "－"
        ),
        "－"
    )
)</f>
        <v/>
      </c>
    </row>
    <row r="15" spans="2:14" ht="96" customHeight="1" x14ac:dyDescent="0.55000000000000004">
      <c r="B15" s="133">
        <v>6</v>
      </c>
      <c r="C15" s="45" t="s">
        <v>117</v>
      </c>
      <c r="D15" s="44" t="s">
        <v>121</v>
      </c>
      <c r="E15" s="44" t="s">
        <v>652</v>
      </c>
      <c r="F15" s="45" t="s">
        <v>32</v>
      </c>
      <c r="G15" s="45" t="s">
        <v>111</v>
      </c>
      <c r="H15" s="44" t="s">
        <v>625</v>
      </c>
      <c r="I15" s="128" t="s">
        <v>653</v>
      </c>
      <c r="J15" s="133"/>
      <c r="K15" s="45"/>
      <c r="L15" s="45"/>
      <c r="M15" s="45" t="str">
        <f t="shared" si="0"/>
        <v>　</v>
      </c>
      <c r="N15" s="128" t="str" cm="1">
        <f t="array" ref="N15">IF(ISNUMBER(M15)=FALSE, "",
    IFERROR(
        _xlfn.IFS(
            M15&gt;=10, "改善最優先",
            M15&gt;=7, "改善優先",
            M15&gt;=4, "改善やや優先",
            M15&gt;=1, "改善あまり優先ではない",
            M15=0, "改善必要なし",
            TRUE, "－"
        ),
        "－"
    )
)</f>
        <v/>
      </c>
    </row>
    <row r="16" spans="2:14" ht="90.75" customHeight="1" x14ac:dyDescent="0.55000000000000004">
      <c r="B16" s="133">
        <v>7</v>
      </c>
      <c r="C16" s="45" t="s">
        <v>7</v>
      </c>
      <c r="D16" s="44" t="s">
        <v>11</v>
      </c>
      <c r="E16" s="44" t="s">
        <v>654</v>
      </c>
      <c r="F16" s="45" t="s">
        <v>32</v>
      </c>
      <c r="G16" s="45" t="s">
        <v>111</v>
      </c>
      <c r="H16" s="44" t="s">
        <v>667</v>
      </c>
      <c r="I16" s="128" t="s">
        <v>655</v>
      </c>
      <c r="J16" s="133"/>
      <c r="K16" s="45"/>
      <c r="L16" s="45"/>
      <c r="M16" s="45" t="str">
        <f t="shared" si="0"/>
        <v>　</v>
      </c>
      <c r="N16" s="128" t="str" cm="1">
        <f t="array" ref="N16">IF(ISNUMBER(M16)=FALSE, "",
    IFERROR(
        _xlfn.IFS(
            M16&gt;=10, "改善最優先",
            M16&gt;=7, "改善優先",
            M16&gt;=4, "改善やや優先",
            M16&gt;=1, "改善あまり優先ではない",
            M16=0, "改善必要なし",
            TRUE, "－"
        ),
        "－"
    )
)</f>
        <v/>
      </c>
    </row>
    <row r="17" spans="2:14" ht="123" customHeight="1" x14ac:dyDescent="0.55000000000000004">
      <c r="B17" s="133">
        <v>8</v>
      </c>
      <c r="C17" s="45" t="s">
        <v>117</v>
      </c>
      <c r="D17" s="44" t="s">
        <v>12</v>
      </c>
      <c r="E17" s="44" t="s">
        <v>656</v>
      </c>
      <c r="F17" s="45" t="s">
        <v>32</v>
      </c>
      <c r="G17" s="45" t="s">
        <v>154</v>
      </c>
      <c r="H17" s="44" t="s">
        <v>668</v>
      </c>
      <c r="I17" s="128" t="s">
        <v>657</v>
      </c>
      <c r="J17" s="133"/>
      <c r="K17" s="45"/>
      <c r="L17" s="45"/>
      <c r="M17" s="45" t="str">
        <f t="shared" si="0"/>
        <v>　</v>
      </c>
      <c r="N17" s="128" t="str" cm="1">
        <f t="array" ref="N17">IF(ISNUMBER(M17)=FALSE, "",
    IFERROR(
        _xlfn.IFS(
            M17&gt;=10, "改善最優先",
            M17&gt;=7, "改善優先",
            M17&gt;=4, "改善やや優先",
            M17&gt;=1, "改善あまり優先ではない",
            M17=0, "改善必要なし",
            TRUE, "－"
        ),
        "－"
    )
)</f>
        <v/>
      </c>
    </row>
    <row r="18" spans="2:14" ht="111.75" customHeight="1" x14ac:dyDescent="0.55000000000000004">
      <c r="B18" s="133">
        <v>9</v>
      </c>
      <c r="C18" s="45" t="s">
        <v>7</v>
      </c>
      <c r="D18" s="44" t="s">
        <v>453</v>
      </c>
      <c r="E18" s="44" t="s">
        <v>658</v>
      </c>
      <c r="F18" s="45" t="s">
        <v>32</v>
      </c>
      <c r="G18" s="45" t="s">
        <v>31</v>
      </c>
      <c r="H18" s="44" t="s">
        <v>669</v>
      </c>
      <c r="I18" s="128" t="s">
        <v>659</v>
      </c>
      <c r="J18" s="133"/>
      <c r="K18" s="45"/>
      <c r="L18" s="45"/>
      <c r="M18" s="45" t="str">
        <f t="shared" si="0"/>
        <v>　</v>
      </c>
      <c r="N18" s="128" t="str" cm="1">
        <f t="array" ref="N18">IF(ISNUMBER(M18)=FALSE, "",
    IFERROR(
        _xlfn.IFS(
            M18&gt;=10, "改善最優先",
            M18&gt;=7, "改善優先",
            M18&gt;=4, "改善やや優先",
            M18&gt;=1, "改善あまり優先ではない",
            M18=0, "改善必要なし",
            TRUE, "－"
        ),
        "－"
    )
)</f>
        <v/>
      </c>
    </row>
    <row r="19" spans="2:14" ht="106.5" customHeight="1" x14ac:dyDescent="0.55000000000000004">
      <c r="B19" s="133">
        <v>10</v>
      </c>
      <c r="C19" s="45" t="s">
        <v>7</v>
      </c>
      <c r="D19" s="44" t="s">
        <v>157</v>
      </c>
      <c r="E19" s="44" t="s">
        <v>661</v>
      </c>
      <c r="F19" s="45" t="s">
        <v>40</v>
      </c>
      <c r="G19" s="45" t="s">
        <v>31</v>
      </c>
      <c r="H19" s="44" t="s">
        <v>670</v>
      </c>
      <c r="I19" s="128" t="s">
        <v>660</v>
      </c>
      <c r="J19" s="133"/>
      <c r="K19" s="45"/>
      <c r="L19" s="45"/>
      <c r="M19" s="45" t="str">
        <f t="shared" si="0"/>
        <v>　</v>
      </c>
      <c r="N19" s="128" t="str" cm="1">
        <f t="array" ref="N19">IF(ISNUMBER(M19)=FALSE, "",
    IFERROR(
        _xlfn.IFS(
            M19&gt;=10, "改善最優先",
            M19&gt;=7, "改善優先",
            M19&gt;=4, "改善やや優先",
            M19&gt;=1, "改善あまり優先ではない",
            M19=0, "改善必要なし",
            TRUE, "－"
        ),
        "－"
    )
)</f>
        <v/>
      </c>
    </row>
    <row r="20" spans="2:14" ht="82.5" customHeight="1" x14ac:dyDescent="0.55000000000000004">
      <c r="B20" s="133">
        <v>11</v>
      </c>
      <c r="C20" s="45" t="s">
        <v>7</v>
      </c>
      <c r="D20" s="44" t="s">
        <v>14</v>
      </c>
      <c r="E20" s="44" t="s">
        <v>662</v>
      </c>
      <c r="F20" s="45" t="s">
        <v>32</v>
      </c>
      <c r="G20" s="45" t="s">
        <v>31</v>
      </c>
      <c r="H20" s="44" t="s">
        <v>671</v>
      </c>
      <c r="I20" s="128" t="s">
        <v>663</v>
      </c>
      <c r="J20" s="133"/>
      <c r="K20" s="45"/>
      <c r="L20" s="45"/>
      <c r="M20" s="45" t="str">
        <f t="shared" si="0"/>
        <v>　</v>
      </c>
      <c r="N20" s="128" t="str" cm="1">
        <f t="array" ref="N20">IF(ISNUMBER(M20)=FALSE, "",
    IFERROR(
        _xlfn.IFS(
            M20&gt;=10, "改善最優先",
            M20&gt;=7, "改善優先",
            M20&gt;=4, "改善やや優先",
            M20&gt;=1, "改善あまり優先ではない",
            M20=0, "改善必要なし",
            TRUE, "－"
        ),
        "－"
    )
)</f>
        <v/>
      </c>
    </row>
    <row r="21" spans="2:14" ht="106.5" customHeight="1" x14ac:dyDescent="0.55000000000000004">
      <c r="B21" s="133">
        <v>12</v>
      </c>
      <c r="C21" s="45" t="s">
        <v>7</v>
      </c>
      <c r="D21" s="44" t="s">
        <v>14</v>
      </c>
      <c r="E21" s="44" t="s">
        <v>664</v>
      </c>
      <c r="F21" s="45" t="s">
        <v>32</v>
      </c>
      <c r="G21" s="45" t="s">
        <v>31</v>
      </c>
      <c r="H21" s="44" t="s">
        <v>672</v>
      </c>
      <c r="I21" s="128" t="s">
        <v>665</v>
      </c>
      <c r="J21" s="133"/>
      <c r="K21" s="45"/>
      <c r="L21" s="45"/>
      <c r="M21" s="45" t="str">
        <f t="shared" si="0"/>
        <v>　</v>
      </c>
      <c r="N21" s="128" t="str" cm="1">
        <f t="array" ref="N21">IF(ISNUMBER(M21)=FALSE, "",
    IFERROR(
        _xlfn.IFS(
            M21&gt;=10, "改善最優先",
            M21&gt;=7, "改善優先",
            M21&gt;=4, "改善やや優先",
            M21&gt;=1, "改善あまり優先ではない",
            M21=0, "改善必要なし",
            TRUE, "－"
        ),
        "－"
    )
)</f>
        <v/>
      </c>
    </row>
    <row r="22" spans="2:14" ht="159" customHeight="1" x14ac:dyDescent="0.55000000000000004">
      <c r="B22" s="133">
        <v>13</v>
      </c>
      <c r="C22" s="45" t="s">
        <v>7</v>
      </c>
      <c r="D22" s="44" t="s">
        <v>415</v>
      </c>
      <c r="E22" s="44" t="s">
        <v>675</v>
      </c>
      <c r="F22" s="45" t="s">
        <v>32</v>
      </c>
      <c r="G22" s="45" t="s">
        <v>31</v>
      </c>
      <c r="H22" s="44" t="s">
        <v>673</v>
      </c>
      <c r="I22" s="128" t="s">
        <v>674</v>
      </c>
      <c r="J22" s="133"/>
      <c r="K22" s="45"/>
      <c r="L22" s="45"/>
      <c r="M22" s="45" t="str">
        <f t="shared" si="0"/>
        <v>　</v>
      </c>
      <c r="N22" s="128" t="str" cm="1">
        <f t="array" ref="N22">IF(ISNUMBER(M22)=FALSE, "",
    IFERROR(
        _xlfn.IFS(
            M22&gt;=10, "改善最優先",
            M22&gt;=7, "改善優先",
            M22&gt;=4, "改善やや優先",
            M22&gt;=1, "改善あまり優先ではない",
            M22=0, "改善必要なし",
            TRUE, "－"
        ),
        "－"
    )
)</f>
        <v/>
      </c>
    </row>
    <row r="23" spans="2:14" ht="138" customHeight="1" x14ac:dyDescent="0.55000000000000004">
      <c r="B23" s="133">
        <v>14</v>
      </c>
      <c r="C23" s="45" t="s">
        <v>7</v>
      </c>
      <c r="D23" s="44" t="s">
        <v>16</v>
      </c>
      <c r="E23" s="44" t="s">
        <v>676</v>
      </c>
      <c r="F23" s="45" t="s">
        <v>32</v>
      </c>
      <c r="G23" s="45" t="s">
        <v>31</v>
      </c>
      <c r="H23" s="44" t="s">
        <v>677</v>
      </c>
      <c r="I23" s="128" t="s">
        <v>678</v>
      </c>
      <c r="J23" s="133"/>
      <c r="K23" s="45"/>
      <c r="L23" s="45"/>
      <c r="M23" s="45" t="str">
        <f t="shared" si="0"/>
        <v>　</v>
      </c>
      <c r="N23" s="128" t="str" cm="1">
        <f t="array" ref="N23">IF(ISNUMBER(M23)=FALSE, "",
    IFERROR(
        _xlfn.IFS(
            M23&gt;=10, "改善最優先",
            M23&gt;=7, "改善優先",
            M23&gt;=4, "改善やや優先",
            M23&gt;=1, "改善あまり優先ではない",
            M23=0, "改善必要なし",
            TRUE, "－"
        ),
        "－"
    )
)</f>
        <v/>
      </c>
    </row>
    <row r="24" spans="2:14" ht="148.5" customHeight="1" x14ac:dyDescent="0.55000000000000004">
      <c r="B24" s="133">
        <v>15</v>
      </c>
      <c r="C24" s="45" t="s">
        <v>7</v>
      </c>
      <c r="D24" s="44" t="s">
        <v>17</v>
      </c>
      <c r="E24" s="44" t="s">
        <v>679</v>
      </c>
      <c r="F24" s="45" t="s">
        <v>32</v>
      </c>
      <c r="G24" s="45" t="s">
        <v>31</v>
      </c>
      <c r="H24" s="44" t="s">
        <v>680</v>
      </c>
      <c r="I24" s="128" t="s">
        <v>681</v>
      </c>
      <c r="J24" s="133"/>
      <c r="K24" s="45"/>
      <c r="L24" s="45"/>
      <c r="M24" s="45" t="str">
        <f t="shared" si="0"/>
        <v>　</v>
      </c>
      <c r="N24" s="128" t="str" cm="1">
        <f t="array" ref="N24">IF(ISNUMBER(M24)=FALSE, "",
    IFERROR(
        _xlfn.IFS(
            M24&gt;=10, "改善最優先",
            M24&gt;=7, "改善優先",
            M24&gt;=4, "改善やや優先",
            M24&gt;=1, "改善あまり優先ではない",
            M24=0, "改善必要なし",
            TRUE, "－"
        ),
        "－"
    )
)</f>
        <v/>
      </c>
    </row>
    <row r="25" spans="2:14" ht="105" customHeight="1" x14ac:dyDescent="0.55000000000000004">
      <c r="B25" s="133">
        <v>16</v>
      </c>
      <c r="C25" s="45" t="s">
        <v>7</v>
      </c>
      <c r="D25" s="44" t="s">
        <v>17</v>
      </c>
      <c r="E25" s="44" t="s">
        <v>682</v>
      </c>
      <c r="F25" s="45" t="s">
        <v>32</v>
      </c>
      <c r="G25" s="45" t="s">
        <v>31</v>
      </c>
      <c r="H25" s="44" t="s">
        <v>607</v>
      </c>
      <c r="I25" s="128" t="s">
        <v>683</v>
      </c>
      <c r="J25" s="133"/>
      <c r="K25" s="45"/>
      <c r="L25" s="45"/>
      <c r="M25" s="45" t="str">
        <f t="shared" si="0"/>
        <v>　</v>
      </c>
      <c r="N25" s="128" t="str" cm="1">
        <f t="array" ref="N25">IF(ISNUMBER(M25)=FALSE, "",
    IFERROR(
        _xlfn.IFS(
            M25&gt;=10, "改善最優先",
            M25&gt;=7, "改善優先",
            M25&gt;=4, "改善やや優先",
            M25&gt;=1, "改善あまり優先ではない",
            M25=0, "改善必要なし",
            TRUE, "－"
        ),
        "－"
    )
)</f>
        <v/>
      </c>
    </row>
    <row r="26" spans="2:14" ht="154.5" customHeight="1" x14ac:dyDescent="0.55000000000000004">
      <c r="B26" s="133">
        <v>17</v>
      </c>
      <c r="C26" s="45" t="s">
        <v>7</v>
      </c>
      <c r="D26" s="44" t="s">
        <v>18</v>
      </c>
      <c r="E26" s="44" t="s">
        <v>684</v>
      </c>
      <c r="F26" s="45" t="s">
        <v>32</v>
      </c>
      <c r="G26" s="45" t="s">
        <v>31</v>
      </c>
      <c r="H26" s="44" t="s">
        <v>685</v>
      </c>
      <c r="I26" s="128" t="s">
        <v>686</v>
      </c>
      <c r="J26" s="133"/>
      <c r="K26" s="45"/>
      <c r="L26" s="45"/>
      <c r="M26" s="45" t="str">
        <f t="shared" si="0"/>
        <v>　</v>
      </c>
      <c r="N26" s="128" t="str" cm="1">
        <f t="array" ref="N26">IF(ISNUMBER(M26)=FALSE, "",
    IFERROR(
        _xlfn.IFS(
            M26&gt;=10, "改善最優先",
            M26&gt;=7, "改善優先",
            M26&gt;=4, "改善やや優先",
            M26&gt;=1, "改善あまり優先ではない",
            M26=0, "改善必要なし",
            TRUE, "－"
        ),
        "－"
    )
)</f>
        <v/>
      </c>
    </row>
    <row r="27" spans="2:14" ht="121.5" customHeight="1" x14ac:dyDescent="0.55000000000000004">
      <c r="B27" s="133">
        <v>18</v>
      </c>
      <c r="C27" s="45" t="s">
        <v>7</v>
      </c>
      <c r="D27" s="44" t="s">
        <v>18</v>
      </c>
      <c r="E27" s="44" t="s">
        <v>689</v>
      </c>
      <c r="F27" s="45" t="s">
        <v>40</v>
      </c>
      <c r="G27" s="45" t="s">
        <v>31</v>
      </c>
      <c r="H27" s="44" t="s">
        <v>687</v>
      </c>
      <c r="I27" s="128" t="s">
        <v>688</v>
      </c>
      <c r="J27" s="133"/>
      <c r="K27" s="45"/>
      <c r="L27" s="45"/>
      <c r="M27" s="45" t="str">
        <f t="shared" si="0"/>
        <v>　</v>
      </c>
      <c r="N27" s="128" t="str" cm="1">
        <f t="array" ref="N27">IF(ISNUMBER(M27)=FALSE, "",
    IFERROR(
        _xlfn.IFS(
            M27&gt;=10, "改善最優先",
            M27&gt;=7, "改善優先",
            M27&gt;=4, "改善やや優先",
            M27&gt;=1, "改善あまり優先ではない",
            M27=0, "改善必要なし",
            TRUE, "－"
        ),
        "－"
    )
)</f>
        <v/>
      </c>
    </row>
    <row r="28" spans="2:14" ht="82.5" customHeight="1" x14ac:dyDescent="0.55000000000000004">
      <c r="B28" s="133">
        <v>19</v>
      </c>
      <c r="C28" s="45" t="s">
        <v>7</v>
      </c>
      <c r="D28" s="44" t="s">
        <v>19</v>
      </c>
      <c r="E28" s="44" t="s">
        <v>708</v>
      </c>
      <c r="F28" s="45" t="s">
        <v>32</v>
      </c>
      <c r="G28" s="45" t="s">
        <v>111</v>
      </c>
      <c r="H28" s="44" t="s">
        <v>690</v>
      </c>
      <c r="I28" s="128" t="s">
        <v>691</v>
      </c>
      <c r="J28" s="133"/>
      <c r="K28" s="45"/>
      <c r="L28" s="45"/>
      <c r="M28" s="45" t="str">
        <f t="shared" si="0"/>
        <v>　</v>
      </c>
      <c r="N28" s="128" t="str" cm="1">
        <f t="array" ref="N28">IF(ISNUMBER(M28)=FALSE, "",
    IFERROR(
        _xlfn.IFS(
            M28&gt;=10, "改善最優先",
            M28&gt;=7, "改善優先",
            M28&gt;=4, "改善やや優先",
            M28&gt;=1, "改善あまり優先ではない",
            M28=0, "改善必要なし",
            TRUE, "－"
        ),
        "－"
    )
)</f>
        <v/>
      </c>
    </row>
    <row r="29" spans="2:14" ht="82.5" customHeight="1" x14ac:dyDescent="0.55000000000000004">
      <c r="B29" s="133">
        <v>20</v>
      </c>
      <c r="C29" s="45" t="s">
        <v>7</v>
      </c>
      <c r="D29" s="44" t="s">
        <v>19</v>
      </c>
      <c r="E29" s="44" t="s">
        <v>709</v>
      </c>
      <c r="F29" s="45" t="s">
        <v>32</v>
      </c>
      <c r="G29" s="45" t="s">
        <v>31</v>
      </c>
      <c r="H29" s="44" t="s">
        <v>692</v>
      </c>
      <c r="I29" s="128" t="s">
        <v>693</v>
      </c>
      <c r="J29" s="133"/>
      <c r="K29" s="45"/>
      <c r="L29" s="45"/>
      <c r="M29" s="45" t="str">
        <f t="shared" si="0"/>
        <v>　</v>
      </c>
      <c r="N29" s="128" t="str" cm="1">
        <f t="array" ref="N29">IF(ISNUMBER(M29)=FALSE, "",
    IFERROR(
        _xlfn.IFS(
            M29&gt;=10, "改善最優先",
            M29&gt;=7, "改善優先",
            M29&gt;=4, "改善やや優先",
            M29&gt;=1, "改善あまり優先ではない",
            M29=0, "改善必要なし",
            TRUE, "－"
        ),
        "－"
    )
)</f>
        <v/>
      </c>
    </row>
    <row r="30" spans="2:14" ht="125.25" customHeight="1" x14ac:dyDescent="0.55000000000000004">
      <c r="B30" s="133">
        <v>21</v>
      </c>
      <c r="C30" s="45" t="s">
        <v>7</v>
      </c>
      <c r="D30" s="44" t="s">
        <v>19</v>
      </c>
      <c r="E30" s="44" t="s">
        <v>365</v>
      </c>
      <c r="F30" s="45" t="s">
        <v>32</v>
      </c>
      <c r="G30" s="45" t="s">
        <v>111</v>
      </c>
      <c r="H30" s="44" t="s">
        <v>694</v>
      </c>
      <c r="I30" s="128" t="s">
        <v>695</v>
      </c>
      <c r="J30" s="133"/>
      <c r="K30" s="45"/>
      <c r="L30" s="45"/>
      <c r="M30" s="45" t="str">
        <f t="shared" si="0"/>
        <v>　</v>
      </c>
      <c r="N30" s="128" t="str" cm="1">
        <f t="array" ref="N30">IF(ISNUMBER(M30)=FALSE, "",
    IFERROR(
        _xlfn.IFS(
            M30&gt;=10, "改善最優先",
            M30&gt;=7, "改善優先",
            M30&gt;=4, "改善やや優先",
            M30&gt;=1, "改善あまり優先ではない",
            M30=0, "改善必要なし",
            TRUE, "－"
        ),
        "－"
    )
)</f>
        <v/>
      </c>
    </row>
    <row r="31" spans="2:14" ht="108.75" customHeight="1" x14ac:dyDescent="0.55000000000000004">
      <c r="B31" s="133">
        <v>22</v>
      </c>
      <c r="C31" s="45" t="s">
        <v>7</v>
      </c>
      <c r="D31" s="44" t="s">
        <v>19</v>
      </c>
      <c r="E31" s="44" t="s">
        <v>368</v>
      </c>
      <c r="F31" s="45" t="s">
        <v>32</v>
      </c>
      <c r="G31" s="45" t="s">
        <v>31</v>
      </c>
      <c r="H31" s="44" t="s">
        <v>696</v>
      </c>
      <c r="I31" s="128" t="s">
        <v>697</v>
      </c>
      <c r="J31" s="133"/>
      <c r="K31" s="45"/>
      <c r="L31" s="45"/>
      <c r="M31" s="45" t="str">
        <f t="shared" si="0"/>
        <v>　</v>
      </c>
      <c r="N31" s="128" t="str" cm="1">
        <f t="array" ref="N31">IF(ISNUMBER(M31)=FALSE, "",
    IFERROR(
        _xlfn.IFS(
            M31&gt;=10, "改善最優先",
            M31&gt;=7, "改善優先",
            M31&gt;=4, "改善やや優先",
            M31&gt;=1, "改善あまり優先ではない",
            M31=0, "改善必要なし",
            TRUE, "－"
        ),
        "－"
    )
)</f>
        <v/>
      </c>
    </row>
    <row r="32" spans="2:14" ht="82.5" customHeight="1" x14ac:dyDescent="0.55000000000000004">
      <c r="B32" s="133">
        <v>23</v>
      </c>
      <c r="C32" s="45" t="s">
        <v>7</v>
      </c>
      <c r="D32" s="44" t="s">
        <v>19</v>
      </c>
      <c r="E32" s="44" t="s">
        <v>369</v>
      </c>
      <c r="F32" s="45" t="s">
        <v>32</v>
      </c>
      <c r="G32" s="45" t="s">
        <v>31</v>
      </c>
      <c r="H32" s="44" t="s">
        <v>698</v>
      </c>
      <c r="I32" s="128" t="s">
        <v>699</v>
      </c>
      <c r="J32" s="133"/>
      <c r="K32" s="45"/>
      <c r="L32" s="45"/>
      <c r="M32" s="45" t="str">
        <f t="shared" si="0"/>
        <v>　</v>
      </c>
      <c r="N32" s="128" t="str" cm="1">
        <f t="array" ref="N32">IF(ISNUMBER(M32)=FALSE, "",
    IFERROR(
        _xlfn.IFS(
            M32&gt;=10, "改善最優先",
            M32&gt;=7, "改善優先",
            M32&gt;=4, "改善やや優先",
            M32&gt;=1, "改善あまり優先ではない",
            M32=0, "改善必要なし",
            TRUE, "－"
        ),
        "－"
    )
)</f>
        <v/>
      </c>
    </row>
    <row r="33" spans="2:14" ht="104.25" customHeight="1" x14ac:dyDescent="0.55000000000000004">
      <c r="B33" s="133">
        <v>24</v>
      </c>
      <c r="C33" s="45" t="s">
        <v>7</v>
      </c>
      <c r="D33" s="44" t="s">
        <v>115</v>
      </c>
      <c r="E33" s="44" t="s">
        <v>702</v>
      </c>
      <c r="F33" s="45" t="s">
        <v>32</v>
      </c>
      <c r="G33" s="45" t="s">
        <v>31</v>
      </c>
      <c r="H33" s="44" t="s">
        <v>700</v>
      </c>
      <c r="I33" s="128" t="s">
        <v>701</v>
      </c>
      <c r="J33" s="133"/>
      <c r="K33" s="45"/>
      <c r="L33" s="45"/>
      <c r="M33" s="45" t="str">
        <f t="shared" si="0"/>
        <v>　</v>
      </c>
      <c r="N33" s="128" t="str" cm="1">
        <f t="array" ref="N33">IF(ISNUMBER(M33)=FALSE, "",
    IFERROR(
        _xlfn.IFS(
            M33&gt;=10, "改善最優先",
            M33&gt;=7, "改善優先",
            M33&gt;=4, "改善やや優先",
            M33&gt;=1, "改善あまり優先ではない",
            M33=0, "改善必要なし",
            TRUE, "－"
        ),
        "－"
    )
)</f>
        <v/>
      </c>
    </row>
    <row r="34" spans="2:14" ht="82.5" customHeight="1" x14ac:dyDescent="0.55000000000000004">
      <c r="B34" s="133">
        <v>25</v>
      </c>
      <c r="C34" s="45" t="s">
        <v>7</v>
      </c>
      <c r="D34" s="44" t="s">
        <v>115</v>
      </c>
      <c r="E34" s="44" t="s">
        <v>705</v>
      </c>
      <c r="F34" s="45" t="s">
        <v>32</v>
      </c>
      <c r="G34" s="45" t="s">
        <v>31</v>
      </c>
      <c r="H34" s="44" t="s">
        <v>703</v>
      </c>
      <c r="I34" s="128" t="s">
        <v>704</v>
      </c>
      <c r="J34" s="133"/>
      <c r="K34" s="45"/>
      <c r="L34" s="45"/>
      <c r="M34" s="45" t="str">
        <f t="shared" si="0"/>
        <v>　</v>
      </c>
      <c r="N34" s="128" t="str" cm="1">
        <f t="array" ref="N34">IF(ISNUMBER(M34)=FALSE, "",
    IFERROR(
        _xlfn.IFS(
            M34&gt;=10, "改善最優先",
            M34&gt;=7, "改善優先",
            M34&gt;=4, "改善やや優先",
            M34&gt;=1, "改善あまり優先ではない",
            M34=0, "改善必要なし",
            TRUE, "－"
        ),
        "－"
    )
)</f>
        <v/>
      </c>
    </row>
    <row r="35" spans="2:14" ht="82.5" customHeight="1" x14ac:dyDescent="0.55000000000000004">
      <c r="B35" s="133">
        <v>26</v>
      </c>
      <c r="C35" s="45" t="s">
        <v>7</v>
      </c>
      <c r="D35" s="44" t="s">
        <v>115</v>
      </c>
      <c r="E35" s="44" t="s">
        <v>707</v>
      </c>
      <c r="F35" s="45" t="s">
        <v>32</v>
      </c>
      <c r="G35" s="45" t="s">
        <v>31</v>
      </c>
      <c r="H35" s="44" t="s">
        <v>592</v>
      </c>
      <c r="I35" s="128" t="s">
        <v>706</v>
      </c>
      <c r="J35" s="133"/>
      <c r="K35" s="45"/>
      <c r="L35" s="45"/>
      <c r="M35" s="45" t="str">
        <f t="shared" si="0"/>
        <v>　</v>
      </c>
      <c r="N35" s="128" t="str" cm="1">
        <f t="array" ref="N35">IF(ISNUMBER(M35)=FALSE, "",
    IFERROR(
        _xlfn.IFS(
            M35&gt;=10, "改善最優先",
            M35&gt;=7, "改善優先",
            M35&gt;=4, "改善やや優先",
            M35&gt;=1, "改善あまり優先ではない",
            M35=0, "改善必要なし",
            TRUE, "－"
        ),
        "－"
    )
)</f>
        <v/>
      </c>
    </row>
    <row r="36" spans="2:14" ht="82.5" customHeight="1" x14ac:dyDescent="0.55000000000000004">
      <c r="B36" s="133">
        <v>27</v>
      </c>
      <c r="C36" s="45" t="s">
        <v>20</v>
      </c>
      <c r="D36" s="44" t="s">
        <v>21</v>
      </c>
      <c r="E36" s="44" t="s">
        <v>718</v>
      </c>
      <c r="F36" s="45" t="s">
        <v>32</v>
      </c>
      <c r="G36" s="45" t="s">
        <v>31</v>
      </c>
      <c r="H36" s="44" t="s">
        <v>590</v>
      </c>
      <c r="I36" s="128" t="s">
        <v>710</v>
      </c>
      <c r="J36" s="133"/>
      <c r="K36" s="45"/>
      <c r="L36" s="45"/>
      <c r="M36" s="45" t="str">
        <f t="shared" si="0"/>
        <v>　</v>
      </c>
      <c r="N36" s="128" t="str" cm="1">
        <f t="array" ref="N36">IF(ISNUMBER(M36)=FALSE, "",
    IFERROR(
        _xlfn.IFS(
            M36&gt;=10, "改善最優先",
            M36&gt;=7, "改善優先",
            M36&gt;=4, "改善やや優先",
            M36&gt;=1, "改善あまり優先ではない",
            M36=0, "改善必要なし",
            TRUE, "－"
        ),
        "－"
    )
)</f>
        <v/>
      </c>
    </row>
    <row r="37" spans="2:14" ht="126" customHeight="1" x14ac:dyDescent="0.55000000000000004">
      <c r="B37" s="133">
        <v>28</v>
      </c>
      <c r="C37" s="45" t="s">
        <v>20</v>
      </c>
      <c r="D37" s="44" t="s">
        <v>22</v>
      </c>
      <c r="E37" s="44" t="s">
        <v>717</v>
      </c>
      <c r="F37" s="45" t="s">
        <v>40</v>
      </c>
      <c r="G37" s="45" t="s">
        <v>31</v>
      </c>
      <c r="H37" s="44" t="s">
        <v>711</v>
      </c>
      <c r="I37" s="128" t="s">
        <v>712</v>
      </c>
      <c r="J37" s="133"/>
      <c r="K37" s="45"/>
      <c r="L37" s="45"/>
      <c r="M37" s="45" t="str">
        <f t="shared" si="0"/>
        <v>　</v>
      </c>
      <c r="N37" s="128" t="str" cm="1">
        <f t="array" ref="N37">IF(ISNUMBER(M37)=FALSE, "",
    IFERROR(
        _xlfn.IFS(
            M37&gt;=10, "改善最優先",
            M37&gt;=7, "改善優先",
            M37&gt;=4, "改善やや優先",
            M37&gt;=1, "改善あまり優先ではない",
            M37=0, "改善必要なし",
            TRUE, "－"
        ),
        "－"
    )
)</f>
        <v/>
      </c>
    </row>
    <row r="38" spans="2:14" ht="129" customHeight="1" x14ac:dyDescent="0.55000000000000004">
      <c r="B38" s="133">
        <v>29</v>
      </c>
      <c r="C38" s="45" t="s">
        <v>20</v>
      </c>
      <c r="D38" s="44" t="s">
        <v>22</v>
      </c>
      <c r="E38" s="44" t="s">
        <v>716</v>
      </c>
      <c r="F38" s="45" t="s">
        <v>40</v>
      </c>
      <c r="G38" s="45" t="s">
        <v>31</v>
      </c>
      <c r="H38" s="44" t="s">
        <v>713</v>
      </c>
      <c r="I38" s="128" t="s">
        <v>587</v>
      </c>
      <c r="J38" s="133"/>
      <c r="K38" s="45"/>
      <c r="L38" s="45"/>
      <c r="M38" s="45" t="str">
        <f t="shared" si="0"/>
        <v>　</v>
      </c>
      <c r="N38" s="128" t="str" cm="1">
        <f t="array" ref="N38">IF(ISNUMBER(M38)=FALSE, "",
    IFERROR(
        _xlfn.IFS(
            M38&gt;=10, "改善最優先",
            M38&gt;=7, "改善優先",
            M38&gt;=4, "改善やや優先",
            M38&gt;=1, "改善あまり優先ではない",
            M38=0, "改善必要なし",
            TRUE, "－"
        ),
        "－"
    )
)</f>
        <v/>
      </c>
    </row>
    <row r="39" spans="2:14" ht="126.75" customHeight="1" x14ac:dyDescent="0.55000000000000004">
      <c r="B39" s="133">
        <v>30</v>
      </c>
      <c r="C39" s="45" t="s">
        <v>20</v>
      </c>
      <c r="D39" s="44" t="s">
        <v>22</v>
      </c>
      <c r="E39" s="44" t="s">
        <v>748</v>
      </c>
      <c r="F39" s="45" t="s">
        <v>40</v>
      </c>
      <c r="G39" s="45" t="s">
        <v>31</v>
      </c>
      <c r="H39" s="44" t="s">
        <v>714</v>
      </c>
      <c r="I39" s="128" t="s">
        <v>715</v>
      </c>
      <c r="J39" s="133"/>
      <c r="K39" s="45"/>
      <c r="L39" s="45"/>
      <c r="M39" s="45" t="str">
        <f t="shared" si="0"/>
        <v>　</v>
      </c>
      <c r="N39" s="128" t="str" cm="1">
        <f t="array" ref="N39">IF(ISNUMBER(M39)=FALSE, "",
    IFERROR(
        _xlfn.IFS(
            M39&gt;=10, "改善最優先",
            M39&gt;=7, "改善優先",
            M39&gt;=4, "改善やや優先",
            M39&gt;=1, "改善あまり優先ではない",
            M39=0, "改善必要なし",
            TRUE, "－"
        ),
        "－"
    )
)</f>
        <v/>
      </c>
    </row>
    <row r="40" spans="2:14" ht="143.25" customHeight="1" x14ac:dyDescent="0.55000000000000004">
      <c r="B40" s="133">
        <v>31</v>
      </c>
      <c r="C40" s="45" t="s">
        <v>20</v>
      </c>
      <c r="D40" s="44" t="s">
        <v>22</v>
      </c>
      <c r="E40" s="44" t="s">
        <v>747</v>
      </c>
      <c r="F40" s="45" t="s">
        <v>40</v>
      </c>
      <c r="G40" s="45" t="s">
        <v>31</v>
      </c>
      <c r="H40" s="44" t="s">
        <v>582</v>
      </c>
      <c r="I40" s="128" t="s">
        <v>583</v>
      </c>
      <c r="J40" s="133"/>
      <c r="K40" s="45"/>
      <c r="L40" s="45"/>
      <c r="M40" s="45" t="str">
        <f t="shared" si="0"/>
        <v>　</v>
      </c>
      <c r="N40" s="128" t="str" cm="1">
        <f t="array" ref="N40">IF(ISNUMBER(M40)=FALSE, "",
    IFERROR(
        _xlfn.IFS(
            M40&gt;=10, "改善最優先",
            M40&gt;=7, "改善優先",
            M40&gt;=4, "改善やや優先",
            M40&gt;=1, "改善あまり優先ではない",
            M40=0, "改善必要なし",
            TRUE, "－"
        ),
        "－"
    )
)</f>
        <v/>
      </c>
    </row>
    <row r="41" spans="2:14" ht="165.75" customHeight="1" x14ac:dyDescent="0.55000000000000004">
      <c r="B41" s="133">
        <v>32</v>
      </c>
      <c r="C41" s="45" t="s">
        <v>20</v>
      </c>
      <c r="D41" s="44" t="s">
        <v>22</v>
      </c>
      <c r="E41" s="44" t="s">
        <v>749</v>
      </c>
      <c r="F41" s="45" t="s">
        <v>40</v>
      </c>
      <c r="G41" s="45" t="s">
        <v>31</v>
      </c>
      <c r="H41" s="44" t="s">
        <v>580</v>
      </c>
      <c r="I41" s="128" t="s">
        <v>581</v>
      </c>
      <c r="J41" s="133"/>
      <c r="K41" s="45"/>
      <c r="L41" s="45"/>
      <c r="M41" s="45" t="str">
        <f t="shared" si="0"/>
        <v>　</v>
      </c>
      <c r="N41" s="128" t="str" cm="1">
        <f t="array" ref="N41">IF(ISNUMBER(M41)=FALSE, "",
    IFERROR(
        _xlfn.IFS(
            M41&gt;=10, "改善最優先",
            M41&gt;=7, "改善優先",
            M41&gt;=4, "改善やや優先",
            M41&gt;=1, "改善あまり優先ではない",
            M41=0, "改善必要なし",
            TRUE, "－"
        ),
        "－"
    )
)</f>
        <v/>
      </c>
    </row>
    <row r="42" spans="2:14" ht="132" customHeight="1" x14ac:dyDescent="0.55000000000000004">
      <c r="B42" s="133">
        <v>33</v>
      </c>
      <c r="C42" s="45" t="s">
        <v>20</v>
      </c>
      <c r="D42" s="44" t="s">
        <v>22</v>
      </c>
      <c r="E42" s="44" t="s">
        <v>750</v>
      </c>
      <c r="F42" s="45" t="s">
        <v>40</v>
      </c>
      <c r="G42" s="45" t="s">
        <v>31</v>
      </c>
      <c r="H42" s="44" t="s">
        <v>578</v>
      </c>
      <c r="I42" s="128" t="s">
        <v>579</v>
      </c>
      <c r="J42" s="133"/>
      <c r="K42" s="45"/>
      <c r="L42" s="45"/>
      <c r="M42" s="45" t="str">
        <f t="shared" si="0"/>
        <v>　</v>
      </c>
      <c r="N42" s="128" t="str" cm="1">
        <f t="array" ref="N42">IF(ISNUMBER(M42)=FALSE, "",
    IFERROR(
        _xlfn.IFS(
            M42&gt;=10, "改善最優先",
            M42&gt;=7, "改善優先",
            M42&gt;=4, "改善やや優先",
            M42&gt;=1, "改善あまり優先ではない",
            M42=0, "改善必要なし",
            TRUE, "－"
        ),
        "－"
    )
)</f>
        <v/>
      </c>
    </row>
    <row r="43" spans="2:14" ht="130.5" customHeight="1" x14ac:dyDescent="0.55000000000000004">
      <c r="B43" s="133">
        <v>34</v>
      </c>
      <c r="C43" s="45" t="s">
        <v>20</v>
      </c>
      <c r="D43" s="44" t="s">
        <v>22</v>
      </c>
      <c r="E43" s="44" t="s">
        <v>751</v>
      </c>
      <c r="F43" s="45" t="s">
        <v>40</v>
      </c>
      <c r="G43" s="45" t="s">
        <v>31</v>
      </c>
      <c r="H43" s="44" t="s">
        <v>576</v>
      </c>
      <c r="I43" s="128" t="s">
        <v>577</v>
      </c>
      <c r="J43" s="133"/>
      <c r="K43" s="45"/>
      <c r="L43" s="45"/>
      <c r="M43" s="45" t="str">
        <f t="shared" si="0"/>
        <v>　</v>
      </c>
      <c r="N43" s="128" t="str" cm="1">
        <f t="array" ref="N43">IF(ISNUMBER(M43)=FALSE, "",
    IFERROR(
        _xlfn.IFS(
            M43&gt;=10, "改善最優先",
            M43&gt;=7, "改善優先",
            M43&gt;=4, "改善やや優先",
            M43&gt;=1, "改善あまり優先ではない",
            M43=0, "改善必要なし",
            TRUE, "－"
        ),
        "－"
    )
)</f>
        <v/>
      </c>
    </row>
    <row r="44" spans="2:14" ht="163.5" customHeight="1" x14ac:dyDescent="0.55000000000000004">
      <c r="B44" s="133">
        <v>35</v>
      </c>
      <c r="C44" s="45" t="s">
        <v>20</v>
      </c>
      <c r="D44" s="44" t="s">
        <v>22</v>
      </c>
      <c r="E44" s="44" t="s">
        <v>752</v>
      </c>
      <c r="F44" s="45" t="s">
        <v>40</v>
      </c>
      <c r="G44" s="45" t="s">
        <v>31</v>
      </c>
      <c r="H44" s="44" t="s">
        <v>574</v>
      </c>
      <c r="I44" s="128" t="s">
        <v>575</v>
      </c>
      <c r="J44" s="133"/>
      <c r="K44" s="45"/>
      <c r="L44" s="45"/>
      <c r="M44" s="45" t="str">
        <f t="shared" si="0"/>
        <v>　</v>
      </c>
      <c r="N44" s="128" t="str" cm="1">
        <f t="array" ref="N44">IF(ISNUMBER(M44)=FALSE, "",
    IFERROR(
        _xlfn.IFS(
            M44&gt;=10, "改善最優先",
            M44&gt;=7, "改善優先",
            M44&gt;=4, "改善やや優先",
            M44&gt;=1, "改善あまり優先ではない",
            M44=0, "改善必要なし",
            TRUE, "－"
        ),
        "－"
    )
)</f>
        <v/>
      </c>
    </row>
    <row r="45" spans="2:14" ht="157.5" customHeight="1" x14ac:dyDescent="0.55000000000000004">
      <c r="B45" s="133">
        <v>36</v>
      </c>
      <c r="C45" s="45" t="s">
        <v>20</v>
      </c>
      <c r="D45" s="44" t="s">
        <v>22</v>
      </c>
      <c r="E45" s="44" t="s">
        <v>753</v>
      </c>
      <c r="F45" s="45" t="s">
        <v>40</v>
      </c>
      <c r="G45" s="45" t="s">
        <v>31</v>
      </c>
      <c r="H45" s="44" t="s">
        <v>572</v>
      </c>
      <c r="I45" s="128" t="s">
        <v>573</v>
      </c>
      <c r="J45" s="133"/>
      <c r="K45" s="45"/>
      <c r="L45" s="45"/>
      <c r="M45" s="45" t="str">
        <f t="shared" si="0"/>
        <v>　</v>
      </c>
      <c r="N45" s="128" t="str" cm="1">
        <f t="array" ref="N45">IF(ISNUMBER(M45)=FALSE, "",
    IFERROR(
        _xlfn.IFS(
            M45&gt;=10, "改善最優先",
            M45&gt;=7, "改善優先",
            M45&gt;=4, "改善やや優先",
            M45&gt;=1, "改善あまり優先ではない",
            M45=0, "改善必要なし",
            TRUE, "－"
        ),
        "－"
    )
)</f>
        <v/>
      </c>
    </row>
    <row r="46" spans="2:14" ht="160.5" customHeight="1" x14ac:dyDescent="0.55000000000000004">
      <c r="B46" s="133">
        <v>37</v>
      </c>
      <c r="C46" s="45" t="s">
        <v>20</v>
      </c>
      <c r="D46" s="44" t="s">
        <v>23</v>
      </c>
      <c r="E46" s="44" t="s">
        <v>754</v>
      </c>
      <c r="F46" s="45" t="s">
        <v>40</v>
      </c>
      <c r="G46" s="45" t="s">
        <v>31</v>
      </c>
      <c r="H46" s="44" t="s">
        <v>570</v>
      </c>
      <c r="I46" s="128" t="s">
        <v>571</v>
      </c>
      <c r="J46" s="133"/>
      <c r="K46" s="45"/>
      <c r="L46" s="45"/>
      <c r="M46" s="45" t="str">
        <f t="shared" si="0"/>
        <v>　</v>
      </c>
      <c r="N46" s="128" t="str" cm="1">
        <f t="array" ref="N46">IF(ISNUMBER(M46)=FALSE, "",
    IFERROR(
        _xlfn.IFS(
            M46&gt;=10, "改善最優先",
            M46&gt;=7, "改善優先",
            M46&gt;=4, "改善やや優先",
            M46&gt;=1, "改善あまり優先ではない",
            M46=0, "改善必要なし",
            TRUE, "－"
        ),
        "－"
    )
)</f>
        <v/>
      </c>
    </row>
    <row r="47" spans="2:14" ht="124.5" customHeight="1" x14ac:dyDescent="0.55000000000000004">
      <c r="B47" s="133">
        <v>38</v>
      </c>
      <c r="C47" s="45" t="s">
        <v>20</v>
      </c>
      <c r="D47" s="44" t="s">
        <v>23</v>
      </c>
      <c r="E47" s="44" t="s">
        <v>754</v>
      </c>
      <c r="F47" s="45" t="s">
        <v>40</v>
      </c>
      <c r="G47" s="45" t="s">
        <v>31</v>
      </c>
      <c r="H47" s="44" t="s">
        <v>568</v>
      </c>
      <c r="I47" s="128" t="s">
        <v>569</v>
      </c>
      <c r="J47" s="133"/>
      <c r="K47" s="45"/>
      <c r="L47" s="45"/>
      <c r="M47" s="45" t="str">
        <f t="shared" si="0"/>
        <v>　</v>
      </c>
      <c r="N47" s="128" t="str" cm="1">
        <f t="array" ref="N47">IF(ISNUMBER(M47)=FALSE, "",
    IFERROR(
        _xlfn.IFS(
            M47&gt;=10, "改善最優先",
            M47&gt;=7, "改善優先",
            M47&gt;=4, "改善やや優先",
            M47&gt;=1, "改善あまり優先ではない",
            M47=0, "改善必要なし",
            TRUE, "－"
        ),
        "－"
    )
)</f>
        <v/>
      </c>
    </row>
    <row r="48" spans="2:14" ht="180" customHeight="1" x14ac:dyDescent="0.55000000000000004">
      <c r="B48" s="133">
        <v>39</v>
      </c>
      <c r="C48" s="45" t="s">
        <v>20</v>
      </c>
      <c r="D48" s="44" t="s">
        <v>23</v>
      </c>
      <c r="E48" s="44" t="s">
        <v>755</v>
      </c>
      <c r="F48" s="45" t="s">
        <v>40</v>
      </c>
      <c r="G48" s="45" t="s">
        <v>31</v>
      </c>
      <c r="H48" s="44" t="s">
        <v>566</v>
      </c>
      <c r="I48" s="128" t="s">
        <v>567</v>
      </c>
      <c r="J48" s="133"/>
      <c r="K48" s="45"/>
      <c r="L48" s="45"/>
      <c r="M48" s="45" t="str">
        <f t="shared" si="0"/>
        <v>　</v>
      </c>
      <c r="N48" s="128" t="str" cm="1">
        <f t="array" ref="N48">IF(ISNUMBER(M48)=FALSE, "",
    IFERROR(
        _xlfn.IFS(
            M48&gt;=10, "改善最優先",
            M48&gt;=7, "改善優先",
            M48&gt;=4, "改善やや優先",
            M48&gt;=1, "改善あまり優先ではない",
            M48=0, "改善必要なし",
            TRUE, "－"
        ),
        "－"
    )
)</f>
        <v/>
      </c>
    </row>
    <row r="49" spans="2:14" ht="132.75" customHeight="1" x14ac:dyDescent="0.55000000000000004">
      <c r="B49" s="133">
        <v>40</v>
      </c>
      <c r="C49" s="45" t="s">
        <v>20</v>
      </c>
      <c r="D49" s="44" t="s">
        <v>23</v>
      </c>
      <c r="E49" s="44" t="s">
        <v>746</v>
      </c>
      <c r="F49" s="45" t="s">
        <v>40</v>
      </c>
      <c r="G49" s="45" t="s">
        <v>31</v>
      </c>
      <c r="H49" s="44" t="s">
        <v>564</v>
      </c>
      <c r="I49" s="128" t="s">
        <v>565</v>
      </c>
      <c r="J49" s="133"/>
      <c r="K49" s="45"/>
      <c r="L49" s="45"/>
      <c r="M49" s="45" t="str">
        <f t="shared" si="0"/>
        <v>　</v>
      </c>
      <c r="N49" s="128" t="str" cm="1">
        <f t="array" ref="N49">IF(ISNUMBER(M49)=FALSE, "",
    IFERROR(
        _xlfn.IFS(
            M49&gt;=10, "改善最優先",
            M49&gt;=7, "改善優先",
            M49&gt;=4, "改善やや優先",
            M49&gt;=1, "改善あまり優先ではない",
            M49=0, "改善必要なし",
            TRUE, "－"
        ),
        "－"
    )
)</f>
        <v/>
      </c>
    </row>
    <row r="50" spans="2:14" ht="124.5" customHeight="1" x14ac:dyDescent="0.55000000000000004">
      <c r="B50" s="133">
        <v>41</v>
      </c>
      <c r="C50" s="45" t="s">
        <v>20</v>
      </c>
      <c r="D50" s="44" t="s">
        <v>23</v>
      </c>
      <c r="E50" s="44" t="s">
        <v>756</v>
      </c>
      <c r="F50" s="45" t="s">
        <v>40</v>
      </c>
      <c r="G50" s="45" t="s">
        <v>31</v>
      </c>
      <c r="H50" s="44" t="s">
        <v>562</v>
      </c>
      <c r="I50" s="128" t="s">
        <v>563</v>
      </c>
      <c r="J50" s="133"/>
      <c r="K50" s="45"/>
      <c r="L50" s="45"/>
      <c r="M50" s="45" t="str">
        <f t="shared" si="0"/>
        <v>　</v>
      </c>
      <c r="N50" s="128" t="str" cm="1">
        <f t="array" ref="N50">IF(ISNUMBER(M50)=FALSE, "",
    IFERROR(
        _xlfn.IFS(
            M50&gt;=10, "改善最優先",
            M50&gt;=7, "改善優先",
            M50&gt;=4, "改善やや優先",
            M50&gt;=1, "改善あまり優先ではない",
            M50=0, "改善必要なし",
            TRUE, "－"
        ),
        "－"
    )
)</f>
        <v/>
      </c>
    </row>
    <row r="51" spans="2:14" ht="162" customHeight="1" x14ac:dyDescent="0.55000000000000004">
      <c r="B51" s="133">
        <v>42</v>
      </c>
      <c r="C51" s="45" t="s">
        <v>20</v>
      </c>
      <c r="D51" s="44" t="s">
        <v>23</v>
      </c>
      <c r="E51" s="44" t="s">
        <v>757</v>
      </c>
      <c r="F51" s="45" t="s">
        <v>40</v>
      </c>
      <c r="G51" s="45" t="s">
        <v>31</v>
      </c>
      <c r="H51" s="44" t="s">
        <v>560</v>
      </c>
      <c r="I51" s="128" t="s">
        <v>561</v>
      </c>
      <c r="J51" s="133"/>
      <c r="K51" s="45"/>
      <c r="L51" s="45"/>
      <c r="M51" s="45" t="str">
        <f t="shared" si="0"/>
        <v>　</v>
      </c>
      <c r="N51" s="128" t="str" cm="1">
        <f t="array" ref="N51">IF(ISNUMBER(M51)=FALSE, "",
    IFERROR(
        _xlfn.IFS(
            M51&gt;=10, "改善最優先",
            M51&gt;=7, "改善優先",
            M51&gt;=4, "改善やや優先",
            M51&gt;=1, "改善あまり優先ではない",
            M51=0, "改善必要なし",
            TRUE, "－"
        ),
        "－"
    )
)</f>
        <v/>
      </c>
    </row>
    <row r="52" spans="2:14" ht="158.25" customHeight="1" x14ac:dyDescent="0.55000000000000004">
      <c r="B52" s="133">
        <v>43</v>
      </c>
      <c r="C52" s="45" t="s">
        <v>20</v>
      </c>
      <c r="D52" s="44" t="s">
        <v>23</v>
      </c>
      <c r="E52" s="44" t="s">
        <v>758</v>
      </c>
      <c r="F52" s="45" t="s">
        <v>40</v>
      </c>
      <c r="G52" s="45" t="s">
        <v>31</v>
      </c>
      <c r="H52" s="44" t="s">
        <v>558</v>
      </c>
      <c r="I52" s="128" t="s">
        <v>559</v>
      </c>
      <c r="J52" s="133"/>
      <c r="K52" s="45"/>
      <c r="L52" s="45"/>
      <c r="M52" s="45" t="str">
        <f t="shared" si="0"/>
        <v>　</v>
      </c>
      <c r="N52" s="128" t="str" cm="1">
        <f t="array" ref="N52">IF(ISNUMBER(M52)=FALSE, "",
    IFERROR(
        _xlfn.IFS(
            M52&gt;=10, "改善最優先",
            M52&gt;=7, "改善優先",
            M52&gt;=4, "改善やや優先",
            M52&gt;=1, "改善あまり優先ではない",
            M52=0, "改善必要なし",
            TRUE, "－"
        ),
        "－"
    )
)</f>
        <v/>
      </c>
    </row>
    <row r="53" spans="2:14" ht="152.25" customHeight="1" x14ac:dyDescent="0.55000000000000004">
      <c r="B53" s="133">
        <v>44</v>
      </c>
      <c r="C53" s="45" t="s">
        <v>20</v>
      </c>
      <c r="D53" s="44" t="s">
        <v>23</v>
      </c>
      <c r="E53" s="44" t="s">
        <v>746</v>
      </c>
      <c r="F53" s="45" t="s">
        <v>40</v>
      </c>
      <c r="G53" s="45" t="s">
        <v>31</v>
      </c>
      <c r="H53" s="44" t="s">
        <v>636</v>
      </c>
      <c r="I53" s="128" t="s">
        <v>637</v>
      </c>
      <c r="J53" s="133"/>
      <c r="K53" s="45"/>
      <c r="L53" s="45"/>
      <c r="M53" s="45" t="str">
        <f t="shared" si="0"/>
        <v>　</v>
      </c>
      <c r="N53" s="128" t="str" cm="1">
        <f t="array" ref="N53">IF(ISNUMBER(M53)=FALSE, "",
    IFERROR(
        _xlfn.IFS(
            M53&gt;=10, "改善最優先",
            M53&gt;=7, "改善優先",
            M53&gt;=4, "改善やや優先",
            M53&gt;=1, "改善あまり優先ではない",
            M53=0, "改善必要なし",
            TRUE, "－"
        ),
        "－"
    )
)</f>
        <v/>
      </c>
    </row>
    <row r="54" spans="2:14" ht="138" customHeight="1" x14ac:dyDescent="0.55000000000000004">
      <c r="B54" s="133">
        <v>45</v>
      </c>
      <c r="C54" s="45" t="s">
        <v>20</v>
      </c>
      <c r="D54" s="44" t="s">
        <v>23</v>
      </c>
      <c r="E54" s="44" t="s">
        <v>759</v>
      </c>
      <c r="F54" s="45" t="s">
        <v>40</v>
      </c>
      <c r="G54" s="45" t="s">
        <v>31</v>
      </c>
      <c r="H54" s="44" t="s">
        <v>556</v>
      </c>
      <c r="I54" s="128" t="s">
        <v>557</v>
      </c>
      <c r="J54" s="133"/>
      <c r="K54" s="45"/>
      <c r="L54" s="45"/>
      <c r="M54" s="45" t="str">
        <f t="shared" si="0"/>
        <v>　</v>
      </c>
      <c r="N54" s="128" t="str" cm="1">
        <f t="array" ref="N54">IF(ISNUMBER(M54)=FALSE, "",
    IFERROR(
        _xlfn.IFS(
            M54&gt;=10, "改善最優先",
            M54&gt;=7, "改善優先",
            M54&gt;=4, "改善やや優先",
            M54&gt;=1, "改善あまり優先ではない",
            M54=0, "改善必要なし",
            TRUE, "－"
        ),
        "－"
    )
)</f>
        <v/>
      </c>
    </row>
    <row r="55" spans="2:14" ht="138.75" customHeight="1" x14ac:dyDescent="0.55000000000000004">
      <c r="B55" s="133">
        <v>46</v>
      </c>
      <c r="C55" s="45" t="s">
        <v>20</v>
      </c>
      <c r="D55" s="44" t="s">
        <v>23</v>
      </c>
      <c r="E55" s="44" t="s">
        <v>759</v>
      </c>
      <c r="F55" s="45" t="s">
        <v>40</v>
      </c>
      <c r="G55" s="45" t="s">
        <v>31</v>
      </c>
      <c r="H55" s="44" t="s">
        <v>554</v>
      </c>
      <c r="I55" s="128" t="s">
        <v>555</v>
      </c>
      <c r="J55" s="133"/>
      <c r="K55" s="45"/>
      <c r="L55" s="45"/>
      <c r="M55" s="45" t="str">
        <f t="shared" si="0"/>
        <v>　</v>
      </c>
      <c r="N55" s="128" t="str" cm="1">
        <f t="array" ref="N55">IF(ISNUMBER(M55)=FALSE, "",
    IFERROR(
        _xlfn.IFS(
            M55&gt;=10, "改善最優先",
            M55&gt;=7, "改善優先",
            M55&gt;=4, "改善やや優先",
            M55&gt;=1, "改善あまり優先ではない",
            M55=0, "改善必要なし",
            TRUE, "－"
        ),
        "－"
    )
)</f>
        <v/>
      </c>
    </row>
    <row r="56" spans="2:14" ht="149.25" customHeight="1" x14ac:dyDescent="0.55000000000000004">
      <c r="B56" s="133">
        <v>47</v>
      </c>
      <c r="C56" s="45" t="s">
        <v>20</v>
      </c>
      <c r="D56" s="44" t="s">
        <v>23</v>
      </c>
      <c r="E56" s="44" t="s">
        <v>760</v>
      </c>
      <c r="F56" s="45" t="s">
        <v>40</v>
      </c>
      <c r="G56" s="45" t="s">
        <v>31</v>
      </c>
      <c r="H56" s="44" t="s">
        <v>552</v>
      </c>
      <c r="I56" s="128" t="s">
        <v>553</v>
      </c>
      <c r="J56" s="133"/>
      <c r="K56" s="45"/>
      <c r="L56" s="45"/>
      <c r="M56" s="45" t="str">
        <f t="shared" si="0"/>
        <v>　</v>
      </c>
      <c r="N56" s="128" t="str" cm="1">
        <f t="array" ref="N56">IF(ISNUMBER(M56)=FALSE, "",
    IFERROR(
        _xlfn.IFS(
            M56&gt;=10, "改善最優先",
            M56&gt;=7, "改善優先",
            M56&gt;=4, "改善やや優先",
            M56&gt;=1, "改善あまり優先ではない",
            M56=0, "改善必要なし",
            TRUE, "－"
        ),
        "－"
    )
)</f>
        <v/>
      </c>
    </row>
    <row r="57" spans="2:14" ht="171.75" customHeight="1" x14ac:dyDescent="0.55000000000000004">
      <c r="B57" s="133">
        <v>48</v>
      </c>
      <c r="C57" s="45" t="s">
        <v>20</v>
      </c>
      <c r="D57" s="44" t="s">
        <v>23</v>
      </c>
      <c r="E57" s="44" t="s">
        <v>761</v>
      </c>
      <c r="F57" s="45" t="s">
        <v>40</v>
      </c>
      <c r="G57" s="45" t="s">
        <v>31</v>
      </c>
      <c r="H57" s="44" t="s">
        <v>550</v>
      </c>
      <c r="I57" s="128" t="s">
        <v>551</v>
      </c>
      <c r="J57" s="133"/>
      <c r="K57" s="45"/>
      <c r="L57" s="45"/>
      <c r="M57" s="45" t="str">
        <f t="shared" si="0"/>
        <v>　</v>
      </c>
      <c r="N57" s="128" t="str" cm="1">
        <f t="array" ref="N57">IF(ISNUMBER(M57)=FALSE, "",
    IFERROR(
        _xlfn.IFS(
            M57&gt;=10, "改善最優先",
            M57&gt;=7, "改善優先",
            M57&gt;=4, "改善やや優先",
            M57&gt;=1, "改善あまり優先ではない",
            M57=0, "改善必要なし",
            TRUE, "－"
        ),
        "－"
    )
)</f>
        <v/>
      </c>
    </row>
    <row r="58" spans="2:14" ht="160.5" customHeight="1" x14ac:dyDescent="0.55000000000000004">
      <c r="B58" s="133">
        <v>49</v>
      </c>
      <c r="C58" s="45" t="s">
        <v>20</v>
      </c>
      <c r="D58" s="44" t="s">
        <v>23</v>
      </c>
      <c r="E58" s="44" t="s">
        <v>751</v>
      </c>
      <c r="F58" s="45" t="s">
        <v>40</v>
      </c>
      <c r="G58" s="45" t="s">
        <v>31</v>
      </c>
      <c r="H58" s="44" t="s">
        <v>548</v>
      </c>
      <c r="I58" s="128" t="s">
        <v>549</v>
      </c>
      <c r="J58" s="133"/>
      <c r="K58" s="45"/>
      <c r="L58" s="45"/>
      <c r="M58" s="45" t="str">
        <f t="shared" si="0"/>
        <v>　</v>
      </c>
      <c r="N58" s="128" t="str" cm="1">
        <f t="array" ref="N58">IF(ISNUMBER(M58)=FALSE, "",
    IFERROR(
        _xlfn.IFS(
            M58&gt;=10, "改善最優先",
            M58&gt;=7, "改善優先",
            M58&gt;=4, "改善やや優先",
            M58&gt;=1, "改善あまり優先ではない",
            M58=0, "改善必要なし",
            TRUE, "－"
        ),
        "－"
    )
)</f>
        <v/>
      </c>
    </row>
    <row r="59" spans="2:14" ht="106.5" customHeight="1" x14ac:dyDescent="0.55000000000000004">
      <c r="B59" s="133">
        <v>50</v>
      </c>
      <c r="C59" s="45" t="s">
        <v>20</v>
      </c>
      <c r="D59" s="44" t="s">
        <v>23</v>
      </c>
      <c r="E59" s="44" t="s">
        <v>762</v>
      </c>
      <c r="F59" s="45" t="s">
        <v>40</v>
      </c>
      <c r="G59" s="45" t="s">
        <v>31</v>
      </c>
      <c r="H59" s="44" t="s">
        <v>546</v>
      </c>
      <c r="I59" s="128" t="s">
        <v>547</v>
      </c>
      <c r="J59" s="133"/>
      <c r="K59" s="45"/>
      <c r="L59" s="45"/>
      <c r="M59" s="45" t="str">
        <f t="shared" si="0"/>
        <v>　</v>
      </c>
      <c r="N59" s="128" t="str" cm="1">
        <f t="array" ref="N59">IF(ISNUMBER(M59)=FALSE, "",
    IFERROR(
        _xlfn.IFS(
            M59&gt;=10, "改善最優先",
            M59&gt;=7, "改善優先",
            M59&gt;=4, "改善やや優先",
            M59&gt;=1, "改善あまり優先ではない",
            M59=0, "改善必要なし",
            TRUE, "－"
        ),
        "－"
    )
)</f>
        <v/>
      </c>
    </row>
    <row r="60" spans="2:14" ht="137.25" customHeight="1" x14ac:dyDescent="0.55000000000000004">
      <c r="B60" s="133">
        <v>51</v>
      </c>
      <c r="C60" s="45" t="s">
        <v>20</v>
      </c>
      <c r="D60" s="44" t="s">
        <v>23</v>
      </c>
      <c r="E60" s="44" t="s">
        <v>748</v>
      </c>
      <c r="F60" s="45" t="s">
        <v>40</v>
      </c>
      <c r="G60" s="45" t="s">
        <v>31</v>
      </c>
      <c r="H60" s="44" t="s">
        <v>544</v>
      </c>
      <c r="I60" s="128" t="s">
        <v>545</v>
      </c>
      <c r="J60" s="133"/>
      <c r="K60" s="45"/>
      <c r="L60" s="45"/>
      <c r="M60" s="45" t="str">
        <f t="shared" si="0"/>
        <v>　</v>
      </c>
      <c r="N60" s="128" t="str" cm="1">
        <f t="array" ref="N60">IF(ISNUMBER(M60)=FALSE, "",
    IFERROR(
        _xlfn.IFS(
            M60&gt;=10, "改善最優先",
            M60&gt;=7, "改善優先",
            M60&gt;=4, "改善やや優先",
            M60&gt;=1, "改善あまり優先ではない",
            M60=0, "改善必要なし",
            TRUE, "－"
        ),
        "－"
    )
)</f>
        <v/>
      </c>
    </row>
    <row r="61" spans="2:14" ht="82.5" customHeight="1" x14ac:dyDescent="0.55000000000000004">
      <c r="B61" s="133">
        <v>52</v>
      </c>
      <c r="C61" s="45" t="s">
        <v>20</v>
      </c>
      <c r="D61" s="44" t="s">
        <v>23</v>
      </c>
      <c r="E61" s="44" t="s">
        <v>763</v>
      </c>
      <c r="F61" s="45" t="s">
        <v>40</v>
      </c>
      <c r="G61" s="45" t="s">
        <v>31</v>
      </c>
      <c r="H61" s="44" t="s">
        <v>542</v>
      </c>
      <c r="I61" s="128" t="s">
        <v>543</v>
      </c>
      <c r="J61" s="133"/>
      <c r="K61" s="45"/>
      <c r="L61" s="45"/>
      <c r="M61" s="45" t="str">
        <f t="shared" si="0"/>
        <v>　</v>
      </c>
      <c r="N61" s="128" t="str" cm="1">
        <f t="array" ref="N61">IF(ISNUMBER(M61)=FALSE, "",
    IFERROR(
        _xlfn.IFS(
            M61&gt;=10, "改善最優先",
            M61&gt;=7, "改善優先",
            M61&gt;=4, "改善やや優先",
            M61&gt;=1, "改善あまり優先ではない",
            M61=0, "改善必要なし",
            TRUE, "－"
        ),
        "－"
    )
)</f>
        <v/>
      </c>
    </row>
    <row r="62" spans="2:14" ht="178.5" customHeight="1" x14ac:dyDescent="0.55000000000000004">
      <c r="B62" s="133">
        <v>53</v>
      </c>
      <c r="C62" s="45" t="s">
        <v>20</v>
      </c>
      <c r="D62" s="44" t="s">
        <v>24</v>
      </c>
      <c r="E62" s="44" t="s">
        <v>741</v>
      </c>
      <c r="F62" s="45" t="s">
        <v>32</v>
      </c>
      <c r="G62" s="45" t="s">
        <v>31</v>
      </c>
      <c r="H62" s="44" t="s">
        <v>540</v>
      </c>
      <c r="I62" s="128" t="s">
        <v>541</v>
      </c>
      <c r="J62" s="133"/>
      <c r="K62" s="45"/>
      <c r="L62" s="45"/>
      <c r="M62" s="45" t="str">
        <f t="shared" si="0"/>
        <v>　</v>
      </c>
      <c r="N62" s="128" t="str" cm="1">
        <f t="array" ref="N62">IF(ISNUMBER(M62)=FALSE, "",
    IFERROR(
        _xlfn.IFS(
            M62&gt;=10, "改善最優先",
            M62&gt;=7, "改善優先",
            M62&gt;=4, "改善やや優先",
            M62&gt;=1, "改善あまり優先ではない",
            M62=0, "改善必要なし",
            TRUE, "－"
        ),
        "－"
    )
)</f>
        <v/>
      </c>
    </row>
    <row r="63" spans="2:14" ht="161.25" customHeight="1" x14ac:dyDescent="0.55000000000000004">
      <c r="B63" s="133">
        <v>54</v>
      </c>
      <c r="C63" s="45" t="s">
        <v>20</v>
      </c>
      <c r="D63" s="44" t="s">
        <v>24</v>
      </c>
      <c r="E63" s="44" t="s">
        <v>742</v>
      </c>
      <c r="F63" s="45" t="s">
        <v>32</v>
      </c>
      <c r="G63" s="45" t="s">
        <v>31</v>
      </c>
      <c r="H63" s="44" t="s">
        <v>538</v>
      </c>
      <c r="I63" s="128" t="s">
        <v>539</v>
      </c>
      <c r="J63" s="133"/>
      <c r="K63" s="45"/>
      <c r="L63" s="45"/>
      <c r="M63" s="45" t="str">
        <f t="shared" si="0"/>
        <v>　</v>
      </c>
      <c r="N63" s="128" t="str" cm="1">
        <f t="array" ref="N63">IF(ISNUMBER(M63)=FALSE, "",
    IFERROR(
        _xlfn.IFS(
            M63&gt;=10, "改善最優先",
            M63&gt;=7, "改善優先",
            M63&gt;=4, "改善やや優先",
            M63&gt;=1, "改善あまり優先ではない",
            M63=0, "改善必要なし",
            TRUE, "－"
        ),
        "－"
    )
)</f>
        <v/>
      </c>
    </row>
    <row r="64" spans="2:14" ht="118.5" customHeight="1" x14ac:dyDescent="0.55000000000000004">
      <c r="B64" s="133">
        <v>55</v>
      </c>
      <c r="C64" s="45" t="s">
        <v>20</v>
      </c>
      <c r="D64" s="44" t="s">
        <v>24</v>
      </c>
      <c r="E64" s="44" t="s">
        <v>743</v>
      </c>
      <c r="F64" s="45" t="s">
        <v>32</v>
      </c>
      <c r="G64" s="45" t="s">
        <v>31</v>
      </c>
      <c r="H64" s="44" t="s">
        <v>536</v>
      </c>
      <c r="I64" s="128" t="s">
        <v>537</v>
      </c>
      <c r="J64" s="133"/>
      <c r="K64" s="45"/>
      <c r="L64" s="45"/>
      <c r="M64" s="45" t="str">
        <f t="shared" si="0"/>
        <v>　</v>
      </c>
      <c r="N64" s="128" t="str" cm="1">
        <f t="array" ref="N64">IF(ISNUMBER(M64)=FALSE, "",
    IFERROR(
        _xlfn.IFS(
            M64&gt;=10, "改善最優先",
            M64&gt;=7, "改善優先",
            M64&gt;=4, "改善やや優先",
            M64&gt;=1, "改善あまり優先ではない",
            M64=0, "改善必要なし",
            TRUE, "－"
        ),
        "－"
    )
)</f>
        <v/>
      </c>
    </row>
    <row r="65" spans="2:14" ht="126" customHeight="1" x14ac:dyDescent="0.55000000000000004">
      <c r="B65" s="133">
        <v>56</v>
      </c>
      <c r="C65" s="45" t="s">
        <v>20</v>
      </c>
      <c r="D65" s="44" t="s">
        <v>24</v>
      </c>
      <c r="E65" s="44" t="s">
        <v>744</v>
      </c>
      <c r="F65" s="45" t="s">
        <v>32</v>
      </c>
      <c r="G65" s="45" t="s">
        <v>31</v>
      </c>
      <c r="H65" s="44" t="s">
        <v>534</v>
      </c>
      <c r="I65" s="128" t="s">
        <v>535</v>
      </c>
      <c r="J65" s="133"/>
      <c r="K65" s="45"/>
      <c r="L65" s="45"/>
      <c r="M65" s="45" t="str">
        <f t="shared" si="0"/>
        <v>　</v>
      </c>
      <c r="N65" s="128" t="str" cm="1">
        <f t="array" ref="N65">IF(ISNUMBER(M65)=FALSE, "",
    IFERROR(
        _xlfn.IFS(
            M65&gt;=10, "改善最優先",
            M65&gt;=7, "改善優先",
            M65&gt;=4, "改善やや優先",
            M65&gt;=1, "改善あまり優先ではない",
            M65=0, "改善必要なし",
            TRUE, "－"
        ),
        "－"
    )
)</f>
        <v/>
      </c>
    </row>
    <row r="66" spans="2:14" ht="138.75" customHeight="1" x14ac:dyDescent="0.55000000000000004">
      <c r="B66" s="133">
        <v>57</v>
      </c>
      <c r="C66" s="45" t="s">
        <v>20</v>
      </c>
      <c r="D66" s="44" t="s">
        <v>24</v>
      </c>
      <c r="E66" s="44" t="s">
        <v>745</v>
      </c>
      <c r="F66" s="45" t="s">
        <v>32</v>
      </c>
      <c r="G66" s="45" t="s">
        <v>31</v>
      </c>
      <c r="H66" s="44" t="s">
        <v>532</v>
      </c>
      <c r="I66" s="128" t="s">
        <v>533</v>
      </c>
      <c r="J66" s="133"/>
      <c r="K66" s="45"/>
      <c r="L66" s="45"/>
      <c r="M66" s="45" t="str">
        <f t="shared" si="0"/>
        <v>　</v>
      </c>
      <c r="N66" s="128" t="str" cm="1">
        <f t="array" ref="N66">IF(ISNUMBER(M66)=FALSE, "",
    IFERROR(
        _xlfn.IFS(
            M66&gt;=10, "改善最優先",
            M66&gt;=7, "改善優先",
            M66&gt;=4, "改善やや優先",
            M66&gt;=1, "改善あまり優先ではない",
            M66=0, "改善必要なし",
            TRUE, "－"
        ),
        "－"
    )
)</f>
        <v/>
      </c>
    </row>
    <row r="67" spans="2:14" ht="118.5" customHeight="1" x14ac:dyDescent="0.55000000000000004">
      <c r="B67" s="133">
        <v>58</v>
      </c>
      <c r="C67" s="45" t="s">
        <v>20</v>
      </c>
      <c r="D67" s="44" t="s">
        <v>52</v>
      </c>
      <c r="E67" s="44" t="s">
        <v>737</v>
      </c>
      <c r="F67" s="45" t="s">
        <v>32</v>
      </c>
      <c r="G67" s="45" t="s">
        <v>31</v>
      </c>
      <c r="H67" s="44" t="s">
        <v>530</v>
      </c>
      <c r="I67" s="128" t="s">
        <v>531</v>
      </c>
      <c r="J67" s="133"/>
      <c r="K67" s="45"/>
      <c r="L67" s="45"/>
      <c r="M67" s="45" t="str">
        <f t="shared" si="0"/>
        <v>　</v>
      </c>
      <c r="N67" s="128" t="str" cm="1">
        <f t="array" ref="N67">IF(ISNUMBER(M67)=FALSE, "",
    IFERROR(
        _xlfn.IFS(
            M67&gt;=10, "改善最優先",
            M67&gt;=7, "改善優先",
            M67&gt;=4, "改善やや優先",
            M67&gt;=1, "改善あまり優先ではない",
            M67=0, "改善必要なし",
            TRUE, "－"
        ),
        "－"
    )
)</f>
        <v/>
      </c>
    </row>
    <row r="68" spans="2:14" ht="146.25" customHeight="1" x14ac:dyDescent="0.55000000000000004">
      <c r="B68" s="133">
        <v>59</v>
      </c>
      <c r="C68" s="45" t="s">
        <v>20</v>
      </c>
      <c r="D68" s="44" t="s">
        <v>52</v>
      </c>
      <c r="E68" s="44" t="s">
        <v>738</v>
      </c>
      <c r="F68" s="45" t="s">
        <v>32</v>
      </c>
      <c r="G68" s="45" t="s">
        <v>31</v>
      </c>
      <c r="H68" s="44" t="s">
        <v>528</v>
      </c>
      <c r="I68" s="128" t="s">
        <v>529</v>
      </c>
      <c r="J68" s="133"/>
      <c r="K68" s="45"/>
      <c r="L68" s="45"/>
      <c r="M68" s="45" t="str">
        <f t="shared" si="0"/>
        <v>　</v>
      </c>
      <c r="N68" s="128" t="str" cm="1">
        <f t="array" ref="N68">IF(ISNUMBER(M68)=FALSE, "",
    IFERROR(
        _xlfn.IFS(
            M68&gt;=10, "改善最優先",
            M68&gt;=7, "改善優先",
            M68&gt;=4, "改善やや優先",
            M68&gt;=1, "改善あまり優先ではない",
            M68=0, "改善必要なし",
            TRUE, "－"
        ),
        "－"
    )
)</f>
        <v/>
      </c>
    </row>
    <row r="69" spans="2:14" ht="138.75" customHeight="1" x14ac:dyDescent="0.55000000000000004">
      <c r="B69" s="133">
        <v>60</v>
      </c>
      <c r="C69" s="45" t="s">
        <v>20</v>
      </c>
      <c r="D69" s="44" t="s">
        <v>52</v>
      </c>
      <c r="E69" s="44" t="s">
        <v>739</v>
      </c>
      <c r="F69" s="45" t="s">
        <v>32</v>
      </c>
      <c r="G69" s="45" t="s">
        <v>31</v>
      </c>
      <c r="H69" s="44" t="s">
        <v>526</v>
      </c>
      <c r="I69" s="128" t="s">
        <v>527</v>
      </c>
      <c r="J69" s="133"/>
      <c r="K69" s="45"/>
      <c r="L69" s="45"/>
      <c r="M69" s="45" t="str">
        <f t="shared" si="0"/>
        <v>　</v>
      </c>
      <c r="N69" s="128" t="str" cm="1">
        <f t="array" ref="N69">IF(ISNUMBER(M69)=FALSE, "",
    IFERROR(
        _xlfn.IFS(
            M69&gt;=10, "改善最優先",
            M69&gt;=7, "改善優先",
            M69&gt;=4, "改善やや優先",
            M69&gt;=1, "改善あまり優先ではない",
            M69=0, "改善必要なし",
            TRUE, "－"
        ),
        "－"
    )
)</f>
        <v/>
      </c>
    </row>
    <row r="70" spans="2:14" ht="111.75" customHeight="1" x14ac:dyDescent="0.55000000000000004">
      <c r="B70" s="133">
        <v>61</v>
      </c>
      <c r="C70" s="45" t="s">
        <v>20</v>
      </c>
      <c r="D70" s="44" t="s">
        <v>52</v>
      </c>
      <c r="E70" s="44" t="s">
        <v>740</v>
      </c>
      <c r="F70" s="45" t="s">
        <v>40</v>
      </c>
      <c r="G70" s="45" t="s">
        <v>31</v>
      </c>
      <c r="H70" s="44" t="s">
        <v>524</v>
      </c>
      <c r="I70" s="128" t="s">
        <v>525</v>
      </c>
      <c r="J70" s="133"/>
      <c r="K70" s="45"/>
      <c r="L70" s="45"/>
      <c r="M70" s="45" t="str">
        <f t="shared" si="0"/>
        <v>　</v>
      </c>
      <c r="N70" s="128" t="str" cm="1">
        <f t="array" ref="N70">IF(ISNUMBER(M70)=FALSE, "",
    IFERROR(
        _xlfn.IFS(
            M70&gt;=10, "改善最優先",
            M70&gt;=7, "改善優先",
            M70&gt;=4, "改善やや優先",
            M70&gt;=1, "改善あまり優先ではない",
            M70=0, "改善必要なし",
            TRUE, "－"
        ),
        "－"
    )
)</f>
        <v/>
      </c>
    </row>
    <row r="71" spans="2:14" ht="130.5" customHeight="1" x14ac:dyDescent="0.55000000000000004">
      <c r="B71" s="133">
        <v>62</v>
      </c>
      <c r="C71" s="45" t="s">
        <v>20</v>
      </c>
      <c r="D71" s="44" t="s">
        <v>25</v>
      </c>
      <c r="E71" s="44" t="s">
        <v>45</v>
      </c>
      <c r="F71" s="45" t="s">
        <v>32</v>
      </c>
      <c r="G71" s="45" t="s">
        <v>31</v>
      </c>
      <c r="H71" s="44" t="s">
        <v>522</v>
      </c>
      <c r="I71" s="128" t="s">
        <v>523</v>
      </c>
      <c r="J71" s="133"/>
      <c r="K71" s="45"/>
      <c r="L71" s="45"/>
      <c r="M71" s="45" t="str">
        <f t="shared" si="0"/>
        <v>　</v>
      </c>
      <c r="N71" s="128" t="str" cm="1">
        <f t="array" ref="N71">IF(ISNUMBER(M71)=FALSE, "",
    IFERROR(
        _xlfn.IFS(
            M71&gt;=10, "改善最優先",
            M71&gt;=7, "改善優先",
            M71&gt;=4, "改善やや優先",
            M71&gt;=1, "改善あまり優先ではない",
            M71=0, "改善必要なし",
            TRUE, "－"
        ),
        "－"
    )
)</f>
        <v/>
      </c>
    </row>
    <row r="72" spans="2:14" ht="139.5" customHeight="1" x14ac:dyDescent="0.55000000000000004">
      <c r="B72" s="133">
        <v>63</v>
      </c>
      <c r="C72" s="45" t="s">
        <v>20</v>
      </c>
      <c r="D72" s="44" t="s">
        <v>25</v>
      </c>
      <c r="E72" s="44" t="s">
        <v>45</v>
      </c>
      <c r="F72" s="45" t="s">
        <v>40</v>
      </c>
      <c r="G72" s="45" t="s">
        <v>31</v>
      </c>
      <c r="H72" s="44" t="s">
        <v>520</v>
      </c>
      <c r="I72" s="128" t="s">
        <v>521</v>
      </c>
      <c r="J72" s="133"/>
      <c r="K72" s="45"/>
      <c r="L72" s="45"/>
      <c r="M72" s="45" t="str">
        <f t="shared" si="0"/>
        <v>　</v>
      </c>
      <c r="N72" s="128" t="str" cm="1">
        <f t="array" ref="N72">IF(ISNUMBER(M72)=FALSE, "",
    IFERROR(
        _xlfn.IFS(
            M72&gt;=10, "改善最優先",
            M72&gt;=7, "改善優先",
            M72&gt;=4, "改善やや優先",
            M72&gt;=1, "改善あまり優先ではない",
            M72=0, "改善必要なし",
            TRUE, "－"
        ),
        "－"
    )
)</f>
        <v/>
      </c>
    </row>
    <row r="73" spans="2:14" ht="146.25" customHeight="1" x14ac:dyDescent="0.55000000000000004">
      <c r="B73" s="133">
        <v>64</v>
      </c>
      <c r="C73" s="45" t="s">
        <v>20</v>
      </c>
      <c r="D73" s="44" t="s">
        <v>25</v>
      </c>
      <c r="E73" s="44" t="s">
        <v>45</v>
      </c>
      <c r="F73" s="45" t="s">
        <v>40</v>
      </c>
      <c r="G73" s="45" t="s">
        <v>31</v>
      </c>
      <c r="H73" s="44" t="s">
        <v>518</v>
      </c>
      <c r="I73" s="128" t="s">
        <v>519</v>
      </c>
      <c r="J73" s="133"/>
      <c r="K73" s="45"/>
      <c r="L73" s="45"/>
      <c r="M73" s="45" t="str">
        <f t="shared" si="0"/>
        <v>　</v>
      </c>
      <c r="N73" s="128" t="str" cm="1">
        <f t="array" ref="N73">IF(ISNUMBER(M73)=FALSE, "",
    IFERROR(
        _xlfn.IFS(
            M73&gt;=10, "改善最優先",
            M73&gt;=7, "改善優先",
            M73&gt;=4, "改善やや優先",
            M73&gt;=1, "改善あまり優先ではない",
            M73=0, "改善必要なし",
            TRUE, "－"
        ),
        "－"
    )
)</f>
        <v/>
      </c>
    </row>
    <row r="74" spans="2:14" ht="142.5" customHeight="1" x14ac:dyDescent="0.55000000000000004">
      <c r="B74" s="133">
        <v>65</v>
      </c>
      <c r="C74" s="45" t="s">
        <v>20</v>
      </c>
      <c r="D74" s="44" t="s">
        <v>25</v>
      </c>
      <c r="E74" s="44" t="s">
        <v>46</v>
      </c>
      <c r="F74" s="45" t="s">
        <v>32</v>
      </c>
      <c r="G74" s="45" t="s">
        <v>31</v>
      </c>
      <c r="H74" s="44" t="s">
        <v>516</v>
      </c>
      <c r="I74" s="128" t="s">
        <v>517</v>
      </c>
      <c r="J74" s="133"/>
      <c r="K74" s="45"/>
      <c r="L74" s="45"/>
      <c r="M74" s="45" t="str">
        <f t="shared" ref="M74:M105" si="1">IFERROR(
    (IF(J74="適合", 0, IF(J74="不適合（一部）", 1, IF(J74="不適合（すべて）", 2, ""))))
    *
    (IF(K74="小さい", 1, IF(K74="中程度", 2, IF(K74="大きい", 3, ""))))
    *
    (IF(L74="しにくい", 1, IF(L74="ややしやすい", 2, IF(L74="しやすい", 3, "")))), "　")</f>
        <v>　</v>
      </c>
      <c r="N74" s="128" t="str" cm="1">
        <f t="array" ref="N74">IF(ISNUMBER(M74)=FALSE, "",
    IFERROR(
        _xlfn.IFS(
            M74&gt;=10, "改善最優先",
            M74&gt;=7, "改善優先",
            M74&gt;=4, "改善やや優先",
            M74&gt;=1, "改善あまり優先ではない",
            M74=0, "改善必要なし",
            TRUE, "－"
        ),
        "－"
    )
)</f>
        <v/>
      </c>
    </row>
    <row r="75" spans="2:14" ht="158.25" customHeight="1" x14ac:dyDescent="0.55000000000000004">
      <c r="B75" s="133">
        <v>66</v>
      </c>
      <c r="C75" s="45" t="s">
        <v>20</v>
      </c>
      <c r="D75" s="44" t="s">
        <v>25</v>
      </c>
      <c r="E75" s="44" t="s">
        <v>46</v>
      </c>
      <c r="F75" s="45" t="s">
        <v>40</v>
      </c>
      <c r="G75" s="45" t="s">
        <v>31</v>
      </c>
      <c r="H75" s="44" t="s">
        <v>514</v>
      </c>
      <c r="I75" s="128" t="s">
        <v>515</v>
      </c>
      <c r="J75" s="133"/>
      <c r="K75" s="45"/>
      <c r="L75" s="45"/>
      <c r="M75" s="45" t="str">
        <f t="shared" si="1"/>
        <v>　</v>
      </c>
      <c r="N75" s="128" t="str" cm="1">
        <f t="array" ref="N75">IF(ISNUMBER(M75)=FALSE, "",
    IFERROR(
        _xlfn.IFS(
            M75&gt;=10, "改善最優先",
            M75&gt;=7, "改善優先",
            M75&gt;=4, "改善やや優先",
            M75&gt;=1, "改善あまり優先ではない",
            M75=0, "改善必要なし",
            TRUE, "－"
        ),
        "－"
    )
)</f>
        <v/>
      </c>
    </row>
    <row r="76" spans="2:14" ht="128.25" customHeight="1" x14ac:dyDescent="0.55000000000000004">
      <c r="B76" s="133">
        <v>67</v>
      </c>
      <c r="C76" s="45" t="s">
        <v>20</v>
      </c>
      <c r="D76" s="44" t="s">
        <v>25</v>
      </c>
      <c r="E76" s="44" t="s">
        <v>46</v>
      </c>
      <c r="F76" s="45" t="s">
        <v>32</v>
      </c>
      <c r="G76" s="45" t="s">
        <v>31</v>
      </c>
      <c r="H76" s="44" t="s">
        <v>512</v>
      </c>
      <c r="I76" s="128" t="s">
        <v>513</v>
      </c>
      <c r="J76" s="133"/>
      <c r="K76" s="45"/>
      <c r="L76" s="45"/>
      <c r="M76" s="45" t="str">
        <f t="shared" si="1"/>
        <v>　</v>
      </c>
      <c r="N76" s="128" t="str" cm="1">
        <f t="array" ref="N76">IF(ISNUMBER(M76)=FALSE, "",
    IFERROR(
        _xlfn.IFS(
            M76&gt;=10, "改善最優先",
            M76&gt;=7, "改善優先",
            M76&gt;=4, "改善やや優先",
            M76&gt;=1, "改善あまり優先ではない",
            M76=0, "改善必要なし",
            TRUE, "－"
        ),
        "－"
    )
)</f>
        <v/>
      </c>
    </row>
    <row r="77" spans="2:14" ht="128.25" customHeight="1" x14ac:dyDescent="0.55000000000000004">
      <c r="B77" s="133">
        <v>68</v>
      </c>
      <c r="C77" s="45" t="s">
        <v>20</v>
      </c>
      <c r="D77" s="44" t="s">
        <v>25</v>
      </c>
      <c r="E77" s="44" t="s">
        <v>46</v>
      </c>
      <c r="F77" s="45" t="s">
        <v>32</v>
      </c>
      <c r="G77" s="45" t="s">
        <v>31</v>
      </c>
      <c r="H77" s="44" t="s">
        <v>510</v>
      </c>
      <c r="I77" s="128" t="s">
        <v>511</v>
      </c>
      <c r="J77" s="133"/>
      <c r="K77" s="45"/>
      <c r="L77" s="45"/>
      <c r="M77" s="45" t="str">
        <f t="shared" si="1"/>
        <v>　</v>
      </c>
      <c r="N77" s="128" t="str" cm="1">
        <f t="array" ref="N77">IF(ISNUMBER(M77)=FALSE, "",
    IFERROR(
        _xlfn.IFS(
            M77&gt;=10, "改善最優先",
            M77&gt;=7, "改善優先",
            M77&gt;=4, "改善やや優先",
            M77&gt;=1, "改善あまり優先ではない",
            M77=0, "改善必要なし",
            TRUE, "－"
        ),
        "－"
    )
)</f>
        <v/>
      </c>
    </row>
    <row r="78" spans="2:14" ht="138.75" customHeight="1" x14ac:dyDescent="0.55000000000000004">
      <c r="B78" s="133">
        <v>69</v>
      </c>
      <c r="C78" s="45" t="s">
        <v>20</v>
      </c>
      <c r="D78" s="44" t="s">
        <v>26</v>
      </c>
      <c r="E78" s="44" t="s">
        <v>728</v>
      </c>
      <c r="F78" s="45" t="s">
        <v>40</v>
      </c>
      <c r="G78" s="45" t="s">
        <v>31</v>
      </c>
      <c r="H78" s="44" t="s">
        <v>509</v>
      </c>
      <c r="I78" s="128" t="s">
        <v>638</v>
      </c>
      <c r="J78" s="133"/>
      <c r="K78" s="45"/>
      <c r="L78" s="45"/>
      <c r="M78" s="45" t="str">
        <f t="shared" si="1"/>
        <v>　</v>
      </c>
      <c r="N78" s="128" t="str" cm="1">
        <f t="array" ref="N78">IF(ISNUMBER(M78)=FALSE, "",
    IFERROR(
        _xlfn.IFS(
            M78&gt;=10, "改善最優先",
            M78&gt;=7, "改善優先",
            M78&gt;=4, "改善やや優先",
            M78&gt;=1, "改善あまり優先ではない",
            M78=0, "改善必要なし",
            TRUE, "－"
        ),
        "－"
    )
)</f>
        <v/>
      </c>
    </row>
    <row r="79" spans="2:14" ht="131.25" customHeight="1" x14ac:dyDescent="0.55000000000000004">
      <c r="B79" s="133">
        <v>70</v>
      </c>
      <c r="C79" s="45" t="s">
        <v>20</v>
      </c>
      <c r="D79" s="44" t="s">
        <v>26</v>
      </c>
      <c r="E79" s="44" t="s">
        <v>729</v>
      </c>
      <c r="F79" s="45" t="s">
        <v>40</v>
      </c>
      <c r="G79" s="45" t="s">
        <v>31</v>
      </c>
      <c r="H79" s="44" t="s">
        <v>507</v>
      </c>
      <c r="I79" s="128" t="s">
        <v>508</v>
      </c>
      <c r="J79" s="133"/>
      <c r="K79" s="45"/>
      <c r="L79" s="45"/>
      <c r="M79" s="45" t="str">
        <f t="shared" si="1"/>
        <v>　</v>
      </c>
      <c r="N79" s="128" t="str" cm="1">
        <f t="array" ref="N79">IF(ISNUMBER(M79)=FALSE, "",
    IFERROR(
        _xlfn.IFS(
            M79&gt;=10, "改善最優先",
            M79&gt;=7, "改善優先",
            M79&gt;=4, "改善やや優先",
            M79&gt;=1, "改善あまり優先ではない",
            M79=0, "改善必要なし",
            TRUE, "－"
        ),
        "－"
    )
)</f>
        <v/>
      </c>
    </row>
    <row r="80" spans="2:14" ht="149.25" customHeight="1" x14ac:dyDescent="0.55000000000000004">
      <c r="B80" s="133">
        <v>71</v>
      </c>
      <c r="C80" s="45" t="s">
        <v>20</v>
      </c>
      <c r="D80" s="44" t="s">
        <v>26</v>
      </c>
      <c r="E80" s="44" t="s">
        <v>730</v>
      </c>
      <c r="F80" s="45" t="s">
        <v>40</v>
      </c>
      <c r="G80" s="45" t="s">
        <v>31</v>
      </c>
      <c r="H80" s="44" t="s">
        <v>505</v>
      </c>
      <c r="I80" s="128" t="s">
        <v>506</v>
      </c>
      <c r="J80" s="133"/>
      <c r="K80" s="45"/>
      <c r="L80" s="45"/>
      <c r="M80" s="45" t="str">
        <f t="shared" si="1"/>
        <v>　</v>
      </c>
      <c r="N80" s="128" t="str" cm="1">
        <f t="array" ref="N80">IF(ISNUMBER(M80)=FALSE, "",
    IFERROR(
        _xlfn.IFS(
            M80&gt;=10, "改善最優先",
            M80&gt;=7, "改善優先",
            M80&gt;=4, "改善やや優先",
            M80&gt;=1, "改善あまり優先ではない",
            M80=0, "改善必要なし",
            TRUE, "－"
        ),
        "－"
    )
)</f>
        <v/>
      </c>
    </row>
    <row r="81" spans="2:14" ht="148.5" customHeight="1" x14ac:dyDescent="0.55000000000000004">
      <c r="B81" s="133">
        <v>72</v>
      </c>
      <c r="C81" s="45" t="s">
        <v>20</v>
      </c>
      <c r="D81" s="44" t="s">
        <v>26</v>
      </c>
      <c r="E81" s="44" t="s">
        <v>731</v>
      </c>
      <c r="F81" s="45" t="s">
        <v>40</v>
      </c>
      <c r="G81" s="45" t="s">
        <v>31</v>
      </c>
      <c r="H81" s="44" t="s">
        <v>503</v>
      </c>
      <c r="I81" s="128" t="s">
        <v>504</v>
      </c>
      <c r="J81" s="133"/>
      <c r="K81" s="45"/>
      <c r="L81" s="45"/>
      <c r="M81" s="45" t="str">
        <f t="shared" si="1"/>
        <v>　</v>
      </c>
      <c r="N81" s="128" t="str" cm="1">
        <f t="array" ref="N81">IF(ISNUMBER(M81)=FALSE, "",
    IFERROR(
        _xlfn.IFS(
            M81&gt;=10, "改善最優先",
            M81&gt;=7, "改善優先",
            M81&gt;=4, "改善やや優先",
            M81&gt;=1, "改善あまり優先ではない",
            M81=0, "改善必要なし",
            TRUE, "－"
        ),
        "－"
    )
)</f>
        <v/>
      </c>
    </row>
    <row r="82" spans="2:14" ht="126" customHeight="1" x14ac:dyDescent="0.55000000000000004">
      <c r="B82" s="133">
        <v>73</v>
      </c>
      <c r="C82" s="45" t="s">
        <v>20</v>
      </c>
      <c r="D82" s="44" t="s">
        <v>26</v>
      </c>
      <c r="E82" s="44" t="s">
        <v>732</v>
      </c>
      <c r="F82" s="45" t="s">
        <v>40</v>
      </c>
      <c r="G82" s="45" t="s">
        <v>31</v>
      </c>
      <c r="H82" s="44" t="s">
        <v>502</v>
      </c>
      <c r="I82" s="128" t="s">
        <v>639</v>
      </c>
      <c r="J82" s="133"/>
      <c r="K82" s="45"/>
      <c r="L82" s="45"/>
      <c r="M82" s="45" t="str">
        <f t="shared" si="1"/>
        <v>　</v>
      </c>
      <c r="N82" s="128" t="str" cm="1">
        <f t="array" ref="N82">IF(ISNUMBER(M82)=FALSE, "",
    IFERROR(
        _xlfn.IFS(
            M82&gt;=10, "改善最優先",
            M82&gt;=7, "改善優先",
            M82&gt;=4, "改善やや優先",
            M82&gt;=1, "改善あまり優先ではない",
            M82=0, "改善必要なし",
            TRUE, "－"
        ),
        "－"
    )
)</f>
        <v/>
      </c>
    </row>
    <row r="83" spans="2:14" ht="128.25" customHeight="1" x14ac:dyDescent="0.55000000000000004">
      <c r="B83" s="133">
        <v>74</v>
      </c>
      <c r="C83" s="45" t="s">
        <v>20</v>
      </c>
      <c r="D83" s="44" t="s">
        <v>26</v>
      </c>
      <c r="E83" s="44" t="s">
        <v>733</v>
      </c>
      <c r="F83" s="45" t="s">
        <v>40</v>
      </c>
      <c r="G83" s="45" t="s">
        <v>31</v>
      </c>
      <c r="H83" s="44" t="s">
        <v>500</v>
      </c>
      <c r="I83" s="128" t="s">
        <v>501</v>
      </c>
      <c r="J83" s="133"/>
      <c r="K83" s="45"/>
      <c r="L83" s="45"/>
      <c r="M83" s="45" t="str">
        <f t="shared" si="1"/>
        <v>　</v>
      </c>
      <c r="N83" s="128" t="str" cm="1">
        <f t="array" ref="N83">IF(ISNUMBER(M83)=FALSE, "",
    IFERROR(
        _xlfn.IFS(
            M83&gt;=10, "改善最優先",
            M83&gt;=7, "改善優先",
            M83&gt;=4, "改善やや優先",
            M83&gt;=1, "改善あまり優先ではない",
            M83=0, "改善必要なし",
            TRUE, "－"
        ),
        "－"
    )
)</f>
        <v/>
      </c>
    </row>
    <row r="84" spans="2:14" ht="142.5" customHeight="1" x14ac:dyDescent="0.55000000000000004">
      <c r="B84" s="133">
        <v>75</v>
      </c>
      <c r="C84" s="45" t="s">
        <v>20</v>
      </c>
      <c r="D84" s="44" t="s">
        <v>26</v>
      </c>
      <c r="E84" s="44" t="s">
        <v>734</v>
      </c>
      <c r="F84" s="45" t="s">
        <v>40</v>
      </c>
      <c r="G84" s="45" t="s">
        <v>31</v>
      </c>
      <c r="H84" s="44" t="s">
        <v>498</v>
      </c>
      <c r="I84" s="128" t="s">
        <v>499</v>
      </c>
      <c r="J84" s="133"/>
      <c r="K84" s="45"/>
      <c r="L84" s="45"/>
      <c r="M84" s="45" t="str">
        <f t="shared" si="1"/>
        <v>　</v>
      </c>
      <c r="N84" s="128" t="str" cm="1">
        <f t="array" ref="N84">IF(ISNUMBER(M84)=FALSE, "",
    IFERROR(
        _xlfn.IFS(
            M84&gt;=10, "改善最優先",
            M84&gt;=7, "改善優先",
            M84&gt;=4, "改善やや優先",
            M84&gt;=1, "改善あまり優先ではない",
            M84=0, "改善必要なし",
            TRUE, "－"
        ),
        "－"
    )
)</f>
        <v/>
      </c>
    </row>
    <row r="85" spans="2:14" ht="108.75" customHeight="1" x14ac:dyDescent="0.55000000000000004">
      <c r="B85" s="133">
        <v>76</v>
      </c>
      <c r="C85" s="45" t="s">
        <v>20</v>
      </c>
      <c r="D85" s="44" t="s">
        <v>26</v>
      </c>
      <c r="E85" s="44" t="s">
        <v>735</v>
      </c>
      <c r="F85" s="45" t="s">
        <v>40</v>
      </c>
      <c r="G85" s="45" t="s">
        <v>31</v>
      </c>
      <c r="H85" s="44" t="s">
        <v>496</v>
      </c>
      <c r="I85" s="128" t="s">
        <v>497</v>
      </c>
      <c r="J85" s="133"/>
      <c r="K85" s="45"/>
      <c r="L85" s="45"/>
      <c r="M85" s="45" t="str">
        <f t="shared" si="1"/>
        <v>　</v>
      </c>
      <c r="N85" s="128" t="str" cm="1">
        <f t="array" ref="N85">IF(ISNUMBER(M85)=FALSE, "",
    IFERROR(
        _xlfn.IFS(
            M85&gt;=10, "改善最優先",
            M85&gt;=7, "改善優先",
            M85&gt;=4, "改善やや優先",
            M85&gt;=1, "改善あまり優先ではない",
            M85=0, "改善必要なし",
            TRUE, "－"
        ),
        "－"
    )
)</f>
        <v/>
      </c>
    </row>
    <row r="86" spans="2:14" ht="112.5" customHeight="1" x14ac:dyDescent="0.55000000000000004">
      <c r="B86" s="133">
        <v>77</v>
      </c>
      <c r="C86" s="45" t="s">
        <v>20</v>
      </c>
      <c r="D86" s="44" t="s">
        <v>26</v>
      </c>
      <c r="E86" s="44" t="s">
        <v>736</v>
      </c>
      <c r="F86" s="45" t="s">
        <v>40</v>
      </c>
      <c r="G86" s="45" t="s">
        <v>31</v>
      </c>
      <c r="H86" s="44" t="s">
        <v>494</v>
      </c>
      <c r="I86" s="128" t="s">
        <v>495</v>
      </c>
      <c r="J86" s="133"/>
      <c r="K86" s="45"/>
      <c r="L86" s="45"/>
      <c r="M86" s="45" t="str">
        <f t="shared" si="1"/>
        <v>　</v>
      </c>
      <c r="N86" s="128" t="str" cm="1">
        <f t="array" ref="N86">IF(ISNUMBER(M86)=FALSE, "",
    IFERROR(
        _xlfn.IFS(
            M86&gt;=10, "改善最優先",
            M86&gt;=7, "改善優先",
            M86&gt;=4, "改善やや優先",
            M86&gt;=1, "改善あまり優先ではない",
            M86=0, "改善必要なし",
            TRUE, "－"
        ),
        "－"
    )
)</f>
        <v/>
      </c>
    </row>
    <row r="87" spans="2:14" ht="111" customHeight="1" x14ac:dyDescent="0.55000000000000004">
      <c r="B87" s="133">
        <v>78</v>
      </c>
      <c r="C87" s="45" t="s">
        <v>20</v>
      </c>
      <c r="D87" s="44" t="s">
        <v>288</v>
      </c>
      <c r="E87" s="44" t="s">
        <v>288</v>
      </c>
      <c r="F87" s="45" t="s">
        <v>40</v>
      </c>
      <c r="G87" s="45" t="s">
        <v>31</v>
      </c>
      <c r="H87" s="44" t="s">
        <v>492</v>
      </c>
      <c r="I87" s="128" t="s">
        <v>493</v>
      </c>
      <c r="J87" s="133"/>
      <c r="K87" s="45"/>
      <c r="L87" s="45"/>
      <c r="M87" s="45" t="str">
        <f t="shared" si="1"/>
        <v>　</v>
      </c>
      <c r="N87" s="128" t="str" cm="1">
        <f t="array" ref="N87">IF(ISNUMBER(M87)=FALSE, "",
    IFERROR(
        _xlfn.IFS(
            M87&gt;=10, "改善最優先",
            M87&gt;=7, "改善優先",
            M87&gt;=4, "改善やや優先",
            M87&gt;=1, "改善あまり優先ではない",
            M87=0, "改善必要なし",
            TRUE, "－"
        ),
        "－"
    )
)</f>
        <v/>
      </c>
    </row>
    <row r="88" spans="2:14" ht="111" customHeight="1" x14ac:dyDescent="0.55000000000000004">
      <c r="B88" s="133">
        <v>79</v>
      </c>
      <c r="C88" s="45" t="s">
        <v>20</v>
      </c>
      <c r="D88" s="44" t="s">
        <v>27</v>
      </c>
      <c r="E88" s="44" t="s">
        <v>27</v>
      </c>
      <c r="F88" s="45" t="s">
        <v>32</v>
      </c>
      <c r="G88" s="45" t="s">
        <v>31</v>
      </c>
      <c r="H88" s="44" t="s">
        <v>490</v>
      </c>
      <c r="I88" s="128" t="s">
        <v>491</v>
      </c>
      <c r="J88" s="133"/>
      <c r="K88" s="45"/>
      <c r="L88" s="45"/>
      <c r="M88" s="45" t="str">
        <f t="shared" si="1"/>
        <v>　</v>
      </c>
      <c r="N88" s="128" t="str" cm="1">
        <f t="array" ref="N88">IF(ISNUMBER(M88)=FALSE, "",
    IFERROR(
        _xlfn.IFS(
            M88&gt;=10, "改善最優先",
            M88&gt;=7, "改善優先",
            M88&gt;=4, "改善やや優先",
            M88&gt;=1, "改善あまり優先ではない",
            M88=0, "改善必要なし",
            TRUE, "－"
        ),
        "－"
    )
)</f>
        <v/>
      </c>
    </row>
    <row r="89" spans="2:14" ht="114" customHeight="1" x14ac:dyDescent="0.55000000000000004">
      <c r="B89" s="133">
        <v>80</v>
      </c>
      <c r="C89" s="45" t="s">
        <v>20</v>
      </c>
      <c r="D89" s="44" t="s">
        <v>28</v>
      </c>
      <c r="E89" s="44" t="s">
        <v>724</v>
      </c>
      <c r="F89" s="45" t="s">
        <v>32</v>
      </c>
      <c r="G89" s="45" t="s">
        <v>31</v>
      </c>
      <c r="H89" s="44" t="s">
        <v>488</v>
      </c>
      <c r="I89" s="128" t="s">
        <v>489</v>
      </c>
      <c r="J89" s="133"/>
      <c r="K89" s="45"/>
      <c r="L89" s="45"/>
      <c r="M89" s="45" t="str">
        <f t="shared" si="1"/>
        <v>　</v>
      </c>
      <c r="N89" s="128" t="str" cm="1">
        <f t="array" ref="N89">IF(ISNUMBER(M89)=FALSE, "",
    IFERROR(
        _xlfn.IFS(
            M89&gt;=10, "改善最優先",
            M89&gt;=7, "改善優先",
            M89&gt;=4, "改善やや優先",
            M89&gt;=1, "改善あまり優先ではない",
            M89=0, "改善必要なし",
            TRUE, "－"
        ),
        "－"
    )
)</f>
        <v/>
      </c>
    </row>
    <row r="90" spans="2:14" ht="82.5" customHeight="1" x14ac:dyDescent="0.55000000000000004">
      <c r="B90" s="133">
        <v>81</v>
      </c>
      <c r="C90" s="45" t="s">
        <v>20</v>
      </c>
      <c r="D90" s="44" t="s">
        <v>28</v>
      </c>
      <c r="E90" s="44" t="s">
        <v>725</v>
      </c>
      <c r="F90" s="45" t="s">
        <v>32</v>
      </c>
      <c r="G90" s="45" t="s">
        <v>31</v>
      </c>
      <c r="H90" s="44" t="s">
        <v>486</v>
      </c>
      <c r="I90" s="128" t="s">
        <v>487</v>
      </c>
      <c r="J90" s="133"/>
      <c r="K90" s="45"/>
      <c r="L90" s="45"/>
      <c r="M90" s="45" t="str">
        <f t="shared" si="1"/>
        <v>　</v>
      </c>
      <c r="N90" s="128" t="str" cm="1">
        <f t="array" ref="N90">IF(ISNUMBER(M90)=FALSE, "",
    IFERROR(
        _xlfn.IFS(
            M90&gt;=10, "改善最優先",
            M90&gt;=7, "改善優先",
            M90&gt;=4, "改善やや優先",
            M90&gt;=1, "改善あまり優先ではない",
            M90=0, "改善必要なし",
            TRUE, "－"
        ),
        "－"
    )
)</f>
        <v/>
      </c>
    </row>
    <row r="91" spans="2:14" ht="111.75" customHeight="1" x14ac:dyDescent="0.55000000000000004">
      <c r="B91" s="133">
        <v>82</v>
      </c>
      <c r="C91" s="45" t="s">
        <v>20</v>
      </c>
      <c r="D91" s="44" t="s">
        <v>28</v>
      </c>
      <c r="E91" s="44" t="s">
        <v>726</v>
      </c>
      <c r="F91" s="45" t="s">
        <v>32</v>
      </c>
      <c r="G91" s="45" t="s">
        <v>31</v>
      </c>
      <c r="H91" s="44" t="s">
        <v>484</v>
      </c>
      <c r="I91" s="128" t="s">
        <v>485</v>
      </c>
      <c r="J91" s="133"/>
      <c r="K91" s="45"/>
      <c r="L91" s="45"/>
      <c r="M91" s="45" t="str">
        <f t="shared" si="1"/>
        <v>　</v>
      </c>
      <c r="N91" s="128" t="str" cm="1">
        <f t="array" ref="N91">IF(ISNUMBER(M91)=FALSE, "",
    IFERROR(
        _xlfn.IFS(
            M91&gt;=10, "改善最優先",
            M91&gt;=7, "改善優先",
            M91&gt;=4, "改善やや優先",
            M91&gt;=1, "改善あまり優先ではない",
            M91=0, "改善必要なし",
            TRUE, "－"
        ),
        "－"
    )
)</f>
        <v/>
      </c>
    </row>
    <row r="92" spans="2:14" ht="82.5" customHeight="1" x14ac:dyDescent="0.55000000000000004">
      <c r="B92" s="133">
        <v>83</v>
      </c>
      <c r="C92" s="45" t="s">
        <v>20</v>
      </c>
      <c r="D92" s="44" t="s">
        <v>28</v>
      </c>
      <c r="E92" s="44" t="s">
        <v>727</v>
      </c>
      <c r="F92" s="45" t="s">
        <v>32</v>
      </c>
      <c r="G92" s="45" t="s">
        <v>31</v>
      </c>
      <c r="H92" s="44" t="s">
        <v>482</v>
      </c>
      <c r="I92" s="128" t="s">
        <v>483</v>
      </c>
      <c r="J92" s="133"/>
      <c r="K92" s="45"/>
      <c r="L92" s="45"/>
      <c r="M92" s="45" t="str">
        <f t="shared" si="1"/>
        <v>　</v>
      </c>
      <c r="N92" s="128" t="str" cm="1">
        <f t="array" ref="N92">IF(ISNUMBER(M92)=FALSE, "",
    IFERROR(
        _xlfn.IFS(
            M92&gt;=10, "改善最優先",
            M92&gt;=7, "改善優先",
            M92&gt;=4, "改善やや優先",
            M92&gt;=1, "改善あまり優先ではない",
            M92=0, "改善必要なし",
            TRUE, "－"
        ),
        "－"
    )
)</f>
        <v/>
      </c>
    </row>
    <row r="93" spans="2:14" ht="114" customHeight="1" x14ac:dyDescent="0.55000000000000004">
      <c r="B93" s="133">
        <v>84</v>
      </c>
      <c r="C93" s="45" t="s">
        <v>20</v>
      </c>
      <c r="D93" s="44" t="s">
        <v>107</v>
      </c>
      <c r="E93" s="44" t="s">
        <v>723</v>
      </c>
      <c r="F93" s="45" t="s">
        <v>32</v>
      </c>
      <c r="G93" s="45" t="s">
        <v>31</v>
      </c>
      <c r="H93" s="44" t="s">
        <v>480</v>
      </c>
      <c r="I93" s="128" t="s">
        <v>481</v>
      </c>
      <c r="J93" s="133"/>
      <c r="K93" s="45"/>
      <c r="L93" s="45"/>
      <c r="M93" s="45" t="str">
        <f t="shared" si="1"/>
        <v>　</v>
      </c>
      <c r="N93" s="128" t="str" cm="1">
        <f t="array" ref="N93">IF(ISNUMBER(M93)=FALSE, "",
    IFERROR(
        _xlfn.IFS(
            M93&gt;=10, "改善最優先",
            M93&gt;=7, "改善優先",
            M93&gt;=4, "改善やや優先",
            M93&gt;=1, "改善あまり優先ではない",
            M93=0, "改善必要なし",
            TRUE, "－"
        ),
        "－"
    )
)</f>
        <v/>
      </c>
    </row>
    <row r="94" spans="2:14" ht="144" customHeight="1" x14ac:dyDescent="0.55000000000000004">
      <c r="B94" s="133">
        <v>85</v>
      </c>
      <c r="C94" s="45" t="s">
        <v>29</v>
      </c>
      <c r="D94" s="44" t="s">
        <v>126</v>
      </c>
      <c r="E94" s="44" t="s">
        <v>42</v>
      </c>
      <c r="F94" s="45" t="s">
        <v>32</v>
      </c>
      <c r="G94" s="45" t="s">
        <v>29</v>
      </c>
      <c r="H94" s="44" t="s">
        <v>478</v>
      </c>
      <c r="I94" s="128" t="s">
        <v>479</v>
      </c>
      <c r="J94" s="133"/>
      <c r="K94" s="45"/>
      <c r="L94" s="45"/>
      <c r="M94" s="45" t="str">
        <f t="shared" si="1"/>
        <v>　</v>
      </c>
      <c r="N94" s="128" t="str" cm="1">
        <f t="array" ref="N94">IF(ISNUMBER(M94)=FALSE, "",
    IFERROR(
        _xlfn.IFS(
            M94&gt;=10, "改善最優先",
            M94&gt;=7, "改善優先",
            M94&gt;=4, "改善やや優先",
            M94&gt;=1, "改善あまり優先ではない",
            M94=0, "改善必要なし",
            TRUE, "－"
        ),
        "－"
    )
)</f>
        <v/>
      </c>
    </row>
    <row r="95" spans="2:14" ht="135.75" customHeight="1" x14ac:dyDescent="0.55000000000000004">
      <c r="B95" s="133">
        <v>86</v>
      </c>
      <c r="C95" s="45" t="s">
        <v>29</v>
      </c>
      <c r="D95" s="44" t="s">
        <v>126</v>
      </c>
      <c r="E95" s="44" t="s">
        <v>42</v>
      </c>
      <c r="F95" s="45" t="s">
        <v>32</v>
      </c>
      <c r="G95" s="45" t="s">
        <v>29</v>
      </c>
      <c r="H95" s="44" t="s">
        <v>476</v>
      </c>
      <c r="I95" s="128" t="s">
        <v>477</v>
      </c>
      <c r="J95" s="133"/>
      <c r="K95" s="45"/>
      <c r="L95" s="45"/>
      <c r="M95" s="45" t="str">
        <f t="shared" si="1"/>
        <v>　</v>
      </c>
      <c r="N95" s="128" t="str" cm="1">
        <f t="array" ref="N95">IF(ISNUMBER(M95)=FALSE, "",
    IFERROR(
        _xlfn.IFS(
            M95&gt;=10, "改善最優先",
            M95&gt;=7, "改善優先",
            M95&gt;=4, "改善やや優先",
            M95&gt;=1, "改善あまり優先ではない",
            M95=0, "改善必要なし",
            TRUE, "－"
        ),
        "－"
    )
)</f>
        <v/>
      </c>
    </row>
    <row r="96" spans="2:14" ht="115.5" customHeight="1" x14ac:dyDescent="0.55000000000000004">
      <c r="B96" s="133">
        <v>87</v>
      </c>
      <c r="C96" s="45" t="s">
        <v>29</v>
      </c>
      <c r="D96" s="44" t="s">
        <v>126</v>
      </c>
      <c r="E96" s="44" t="s">
        <v>128</v>
      </c>
      <c r="F96" s="45" t="s">
        <v>32</v>
      </c>
      <c r="G96" s="45" t="s">
        <v>29</v>
      </c>
      <c r="H96" s="44" t="s">
        <v>130</v>
      </c>
      <c r="I96" s="128" t="s">
        <v>475</v>
      </c>
      <c r="J96" s="133"/>
      <c r="K96" s="45"/>
      <c r="L96" s="45"/>
      <c r="M96" s="45" t="str">
        <f t="shared" si="1"/>
        <v>　</v>
      </c>
      <c r="N96" s="128" t="str" cm="1">
        <f t="array" ref="N96">IF(ISNUMBER(M96)=FALSE, "",
    IFERROR(
        _xlfn.IFS(
            M96&gt;=10, "改善最優先",
            M96&gt;=7, "改善優先",
            M96&gt;=4, "改善やや優先",
            M96&gt;=1, "改善あまり優先ではない",
            M96=0, "改善必要なし",
            TRUE, "－"
        ),
        "－"
    )
)</f>
        <v/>
      </c>
    </row>
    <row r="97" spans="2:14" ht="102.75" customHeight="1" x14ac:dyDescent="0.55000000000000004">
      <c r="B97" s="133">
        <v>88</v>
      </c>
      <c r="C97" s="45" t="s">
        <v>29</v>
      </c>
      <c r="D97" s="44" t="s">
        <v>144</v>
      </c>
      <c r="E97" s="44" t="s">
        <v>720</v>
      </c>
      <c r="F97" s="45" t="s">
        <v>32</v>
      </c>
      <c r="G97" s="45" t="s">
        <v>29</v>
      </c>
      <c r="H97" s="44" t="s">
        <v>719</v>
      </c>
      <c r="I97" s="128" t="s">
        <v>721</v>
      </c>
      <c r="J97" s="133"/>
      <c r="K97" s="45"/>
      <c r="L97" s="45"/>
      <c r="M97" s="45" t="str">
        <f t="shared" si="1"/>
        <v>　</v>
      </c>
      <c r="N97" s="128" t="str" cm="1">
        <f t="array" ref="N97">IF(ISNUMBER(M97)=FALSE, "",
    IFERROR(
        _xlfn.IFS(
            M97&gt;=10, "改善最優先",
            M97&gt;=7, "改善優先",
            M97&gt;=4, "改善やや優先",
            M97&gt;=1, "改善あまり優先ではない",
            M97=0, "改善必要なし",
            TRUE, "－"
        ),
        "－"
    )
)</f>
        <v/>
      </c>
    </row>
    <row r="98" spans="2:14" ht="120.75" customHeight="1" x14ac:dyDescent="0.55000000000000004">
      <c r="B98" s="133">
        <v>89</v>
      </c>
      <c r="C98" s="45" t="s">
        <v>29</v>
      </c>
      <c r="D98" s="44" t="s">
        <v>144</v>
      </c>
      <c r="E98" s="44" t="s">
        <v>151</v>
      </c>
      <c r="F98" s="45" t="s">
        <v>40</v>
      </c>
      <c r="G98" s="45" t="s">
        <v>29</v>
      </c>
      <c r="H98" s="44" t="s">
        <v>152</v>
      </c>
      <c r="I98" s="128" t="s">
        <v>722</v>
      </c>
      <c r="J98" s="133"/>
      <c r="K98" s="45"/>
      <c r="L98" s="45"/>
      <c r="M98" s="45" t="str">
        <f t="shared" si="1"/>
        <v>　</v>
      </c>
      <c r="N98" s="128" t="str" cm="1">
        <f t="array" ref="N98">IF(ISNUMBER(M98)=FALSE, "",
    IFERROR(
        _xlfn.IFS(
            M98&gt;=10, "改善最優先",
            M98&gt;=7, "改善優先",
            M98&gt;=4, "改善やや優先",
            M98&gt;=1, "改善あまり優先ではない",
            M98=0, "改善必要なし",
            TRUE, "－"
        ),
        "－"
    )
)</f>
        <v/>
      </c>
    </row>
    <row r="99" spans="2:14" ht="111" customHeight="1" x14ac:dyDescent="0.55000000000000004">
      <c r="B99" s="133">
        <v>90</v>
      </c>
      <c r="C99" s="45" t="s">
        <v>29</v>
      </c>
      <c r="D99" s="44" t="s">
        <v>131</v>
      </c>
      <c r="E99" s="44" t="s">
        <v>132</v>
      </c>
      <c r="F99" s="45" t="s">
        <v>40</v>
      </c>
      <c r="G99" s="45" t="s">
        <v>29</v>
      </c>
      <c r="H99" s="44" t="s">
        <v>459</v>
      </c>
      <c r="I99" s="128" t="s">
        <v>471</v>
      </c>
      <c r="J99" s="133"/>
      <c r="K99" s="45"/>
      <c r="L99" s="45"/>
      <c r="M99" s="45" t="str">
        <f t="shared" si="1"/>
        <v>　</v>
      </c>
      <c r="N99" s="128" t="str" cm="1">
        <f t="array" ref="N99">IF(ISNUMBER(M99)=FALSE, "",
    IFERROR(
        _xlfn.IFS(
            M99&gt;=10, "改善最優先",
            M99&gt;=7, "改善優先",
            M99&gt;=4, "改善やや優先",
            M99&gt;=1, "改善あまり優先ではない",
            M99=0, "改善必要なし",
            TRUE, "－"
        ),
        "－"
    )
)</f>
        <v/>
      </c>
    </row>
    <row r="100" spans="2:14" ht="106.5" customHeight="1" x14ac:dyDescent="0.55000000000000004">
      <c r="B100" s="133">
        <v>91</v>
      </c>
      <c r="C100" s="45" t="s">
        <v>29</v>
      </c>
      <c r="D100" s="44" t="s">
        <v>131</v>
      </c>
      <c r="E100" s="44" t="s">
        <v>132</v>
      </c>
      <c r="F100" s="45" t="s">
        <v>40</v>
      </c>
      <c r="G100" s="45" t="s">
        <v>29</v>
      </c>
      <c r="H100" s="44" t="s">
        <v>460</v>
      </c>
      <c r="I100" s="128" t="s">
        <v>470</v>
      </c>
      <c r="J100" s="133"/>
      <c r="K100" s="45"/>
      <c r="L100" s="45"/>
      <c r="M100" s="45" t="str">
        <f t="shared" si="1"/>
        <v>　</v>
      </c>
      <c r="N100" s="128" t="str" cm="1">
        <f t="array" ref="N100">IF(ISNUMBER(M100)=FALSE, "",
    IFERROR(
        _xlfn.IFS(
            M100&gt;=10, "改善最優先",
            M100&gt;=7, "改善優先",
            M100&gt;=4, "改善やや優先",
            M100&gt;=1, "改善あまり優先ではない",
            M100=0, "改善必要なし",
            TRUE, "－"
        ),
        "－"
    )
)</f>
        <v/>
      </c>
    </row>
    <row r="101" spans="2:14" ht="153" customHeight="1" x14ac:dyDescent="0.55000000000000004">
      <c r="B101" s="133">
        <v>92</v>
      </c>
      <c r="C101" s="45" t="s">
        <v>29</v>
      </c>
      <c r="D101" s="44" t="s">
        <v>131</v>
      </c>
      <c r="E101" s="44" t="s">
        <v>135</v>
      </c>
      <c r="F101" s="45" t="s">
        <v>40</v>
      </c>
      <c r="G101" s="45" t="s">
        <v>29</v>
      </c>
      <c r="H101" s="44" t="s">
        <v>458</v>
      </c>
      <c r="I101" s="128" t="s">
        <v>469</v>
      </c>
      <c r="J101" s="133"/>
      <c r="K101" s="45"/>
      <c r="L101" s="45"/>
      <c r="M101" s="45" t="str">
        <f t="shared" si="1"/>
        <v>　</v>
      </c>
      <c r="N101" s="128" t="str" cm="1">
        <f t="array" ref="N101">IF(ISNUMBER(M101)=FALSE, "",
    IFERROR(
        _xlfn.IFS(
            M101&gt;=10, "改善最優先",
            M101&gt;=7, "改善優先",
            M101&gt;=4, "改善やや優先",
            M101&gt;=1, "改善あまり優先ではない",
            M101=0, "改善必要なし",
            TRUE, "－"
        ),
        "－"
    )
)</f>
        <v/>
      </c>
    </row>
    <row r="102" spans="2:14" ht="142.5" customHeight="1" x14ac:dyDescent="0.55000000000000004">
      <c r="B102" s="133">
        <v>93</v>
      </c>
      <c r="C102" s="45" t="s">
        <v>29</v>
      </c>
      <c r="D102" s="44" t="s">
        <v>138</v>
      </c>
      <c r="E102" s="44" t="s">
        <v>141</v>
      </c>
      <c r="F102" s="45" t="s">
        <v>40</v>
      </c>
      <c r="G102" s="45" t="s">
        <v>29</v>
      </c>
      <c r="H102" s="44" t="s">
        <v>461</v>
      </c>
      <c r="I102" s="128" t="s">
        <v>468</v>
      </c>
      <c r="J102" s="133"/>
      <c r="K102" s="45"/>
      <c r="L102" s="45"/>
      <c r="M102" s="45" t="str">
        <f t="shared" si="1"/>
        <v>　</v>
      </c>
      <c r="N102" s="128" t="str" cm="1">
        <f t="array" ref="N102">IF(ISNUMBER(M102)=FALSE, "",
    IFERROR(
        _xlfn.IFS(
            M102&gt;=10, "改善最優先",
            M102&gt;=7, "改善優先",
            M102&gt;=4, "改善やや優先",
            M102&gt;=1, "改善あまり優先ではない",
            M102=0, "改善必要なし",
            TRUE, "－"
        ),
        "－"
    )
)</f>
        <v/>
      </c>
    </row>
    <row r="103" spans="2:14" ht="137.25" customHeight="1" x14ac:dyDescent="0.55000000000000004">
      <c r="B103" s="133">
        <v>94</v>
      </c>
      <c r="C103" s="45" t="s">
        <v>29</v>
      </c>
      <c r="D103" s="44" t="s">
        <v>99</v>
      </c>
      <c r="E103" s="44" t="s">
        <v>100</v>
      </c>
      <c r="F103" s="45" t="s">
        <v>32</v>
      </c>
      <c r="G103" s="45" t="s">
        <v>29</v>
      </c>
      <c r="H103" s="44" t="s">
        <v>462</v>
      </c>
      <c r="I103" s="128" t="s">
        <v>467</v>
      </c>
      <c r="J103" s="133"/>
      <c r="K103" s="45"/>
      <c r="L103" s="45"/>
      <c r="M103" s="45" t="str">
        <f t="shared" si="1"/>
        <v>　</v>
      </c>
      <c r="N103" s="128" t="str" cm="1">
        <f t="array" ref="N103">IF(ISNUMBER(M103)=FALSE, "",
    IFERROR(
        _xlfn.IFS(
            M103&gt;=10, "改善最優先",
            M103&gt;=7, "改善優先",
            M103&gt;=4, "改善やや優先",
            M103&gt;=1, "改善あまり優先ではない",
            M103=0, "改善必要なし",
            TRUE, "－"
        ),
        "－"
    )
)</f>
        <v/>
      </c>
    </row>
    <row r="104" spans="2:14" ht="137.25" customHeight="1" x14ac:dyDescent="0.55000000000000004">
      <c r="B104" s="133">
        <v>95</v>
      </c>
      <c r="C104" s="45" t="s">
        <v>29</v>
      </c>
      <c r="D104" s="44" t="s">
        <v>99</v>
      </c>
      <c r="E104" s="44" t="s">
        <v>100</v>
      </c>
      <c r="F104" s="45" t="s">
        <v>32</v>
      </c>
      <c r="G104" s="45" t="s">
        <v>29</v>
      </c>
      <c r="H104" s="44" t="s">
        <v>104</v>
      </c>
      <c r="I104" s="128" t="s">
        <v>464</v>
      </c>
      <c r="J104" s="133"/>
      <c r="K104" s="45"/>
      <c r="L104" s="45"/>
      <c r="M104" s="45" t="str">
        <f t="shared" si="1"/>
        <v>　</v>
      </c>
      <c r="N104" s="128"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6">
      <c r="B105" s="134">
        <v>96</v>
      </c>
      <c r="C105" s="49" t="s">
        <v>29</v>
      </c>
      <c r="D105" s="48" t="s">
        <v>99</v>
      </c>
      <c r="E105" s="48" t="s">
        <v>101</v>
      </c>
      <c r="F105" s="49" t="s">
        <v>102</v>
      </c>
      <c r="G105" s="49" t="s">
        <v>29</v>
      </c>
      <c r="H105" s="48" t="s">
        <v>105</v>
      </c>
      <c r="I105" s="135" t="s">
        <v>463</v>
      </c>
      <c r="J105" s="134"/>
      <c r="K105" s="49"/>
      <c r="L105" s="49"/>
      <c r="M105" s="49" t="str">
        <f t="shared" si="1"/>
        <v>　</v>
      </c>
      <c r="N105" s="135" t="str" cm="1">
        <f t="array" ref="N105">IF(ISNUMBER(M105)=FALSE, "",
    IFERROR(
        _xlfn.IFS(
            M105&gt;=10, "改善最優先",
            M105&gt;=7, "改善優先",
            M105&gt;=4, "改善やや優先",
            M105&gt;=1, "改善あまり優先ではない",
            M105=0, "改善必要なし",
            TRUE, "－"
        ),
        "－"
    )
)</f>
        <v/>
      </c>
    </row>
    <row r="106" spans="2:14" ht="48.75" customHeight="1" x14ac:dyDescent="0.55000000000000004"/>
    <row r="107" spans="2:14" ht="48.75" customHeight="1" x14ac:dyDescent="0.55000000000000004"/>
  </sheetData>
  <phoneticPr fontId="2"/>
  <dataValidations count="3">
    <dataValidation type="list" allowBlank="1" showInputMessage="1" sqref="L10:L105" xr:uid="{E50A0CE3-CFB6-4655-B00D-8E9DB655D16E}">
      <formula1>"しやすい,ややしやすい,しにくい,"</formula1>
    </dataValidation>
    <dataValidation type="list" allowBlank="1" showInputMessage="1" sqref="K10:K105" xr:uid="{40B7BCF8-C2B4-46DD-9E0E-142966EBA3CB}">
      <formula1>"大きい,中程度,小さい,"</formula1>
    </dataValidation>
    <dataValidation type="list" allowBlank="1" showInputMessage="1" sqref="J10:J105" xr:uid="{DA93E2C5-40F3-4E98-91EA-A61E8B01DECA}">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339E0-F26E-4E70-9CF7-65119813E625}">
  <sheetPr>
    <tabColor rgb="FFC00000"/>
    <pageSetUpPr fitToPage="1"/>
  </sheetPr>
  <dimension ref="B1:N107"/>
  <sheetViews>
    <sheetView showGridLines="0" view="pageBreakPreview" zoomScale="85" zoomScaleNormal="70" zoomScaleSheetLayoutView="85" workbookViewId="0">
      <pane ySplit="9" topLeftCell="A10" activePane="bottomLeft" state="frozen"/>
      <selection activeCell="E1" sqref="E1"/>
      <selection pane="bottomLeft" activeCell="H48" sqref="H48"/>
    </sheetView>
  </sheetViews>
  <sheetFormatPr defaultColWidth="9" defaultRowHeight="14" x14ac:dyDescent="0.55000000000000004"/>
  <cols>
    <col min="1" max="1" width="1" style="1" customWidth="1"/>
    <col min="2" max="2" width="10" style="1" bestFit="1" customWidth="1"/>
    <col min="3" max="3" width="14.25" style="2" bestFit="1" customWidth="1"/>
    <col min="4" max="4" width="12.5" style="2" bestFit="1" customWidth="1"/>
    <col min="5" max="6" width="10.75" style="1" bestFit="1" customWidth="1"/>
    <col min="7" max="7" width="24.75" style="2" bestFit="1" customWidth="1"/>
    <col min="8" max="8" width="43.75" style="2" customWidth="1"/>
    <col min="9" max="9" width="56.25" style="1" customWidth="1"/>
    <col min="10" max="12" width="15.58203125" style="1" customWidth="1"/>
    <col min="13" max="13" width="15.58203125" style="2" customWidth="1"/>
    <col min="14" max="14" width="15.58203125" style="1" customWidth="1"/>
    <col min="15" max="16384" width="9" style="1"/>
  </cols>
  <sheetData>
    <row r="1" spans="2:14" ht="29.25" hidden="1" customHeight="1" x14ac:dyDescent="0.55000000000000004">
      <c r="B1" s="120" t="s">
        <v>9</v>
      </c>
      <c r="C1" s="121"/>
      <c r="D1" s="121"/>
      <c r="E1" s="122"/>
      <c r="F1" s="122"/>
      <c r="G1" s="121"/>
      <c r="H1" s="121"/>
      <c r="I1" s="122"/>
      <c r="J1" s="123"/>
      <c r="K1" s="123"/>
      <c r="L1" s="123"/>
      <c r="M1" s="124"/>
    </row>
    <row r="2" spans="2:14" ht="19.5" hidden="1" customHeight="1" x14ac:dyDescent="0.55000000000000004"/>
    <row r="3" spans="2:14" ht="19.5" hidden="1" customHeight="1" x14ac:dyDescent="0.55000000000000004">
      <c r="B3" s="27" t="s">
        <v>8</v>
      </c>
      <c r="C3" s="125"/>
      <c r="D3" s="125"/>
      <c r="H3" s="30" t="s">
        <v>183</v>
      </c>
      <c r="I3" s="2" t="s">
        <v>185</v>
      </c>
    </row>
    <row r="4" spans="2:14" ht="19.5" hidden="1" customHeight="1" x14ac:dyDescent="0.55000000000000004">
      <c r="H4" s="30" t="s">
        <v>184</v>
      </c>
      <c r="I4" s="2" t="s">
        <v>185</v>
      </c>
    </row>
    <row r="5" spans="2:14" ht="19.5" hidden="1" customHeight="1" x14ac:dyDescent="0.55000000000000004">
      <c r="H5" s="30" t="s">
        <v>321</v>
      </c>
      <c r="I5" s="2" t="s">
        <v>185</v>
      </c>
    </row>
    <row r="6" spans="2:14" ht="19.5" hidden="1" customHeight="1" x14ac:dyDescent="0.55000000000000004">
      <c r="I6" s="27" t="s">
        <v>181</v>
      </c>
    </row>
    <row r="7" spans="2:14" ht="19.5" hidden="1" customHeight="1" x14ac:dyDescent="0.55000000000000004">
      <c r="I7" s="28" t="s">
        <v>182</v>
      </c>
    </row>
    <row r="8" spans="2:14" ht="14.5" hidden="1" thickBot="1" x14ac:dyDescent="0.6"/>
    <row r="9" spans="2:14" ht="49" thickBot="1" x14ac:dyDescent="0.6">
      <c r="B9" s="132" t="s">
        <v>633</v>
      </c>
      <c r="C9" s="16" t="s">
        <v>0</v>
      </c>
      <c r="D9" s="17" t="s">
        <v>1</v>
      </c>
      <c r="E9" s="17" t="s">
        <v>2</v>
      </c>
      <c r="F9" s="17" t="s">
        <v>465</v>
      </c>
      <c r="G9" s="17" t="s">
        <v>466</v>
      </c>
      <c r="H9" s="17" t="s">
        <v>5</v>
      </c>
      <c r="I9" s="74" t="s">
        <v>6</v>
      </c>
      <c r="J9" s="132" t="s">
        <v>451</v>
      </c>
      <c r="K9" s="17" t="s">
        <v>452</v>
      </c>
      <c r="L9" s="17" t="s">
        <v>450</v>
      </c>
      <c r="M9" s="17" t="s">
        <v>448</v>
      </c>
      <c r="N9" s="74" t="s">
        <v>189</v>
      </c>
    </row>
    <row r="10" spans="2:14" ht="87" customHeight="1" x14ac:dyDescent="0.55000000000000004">
      <c r="B10" s="41">
        <v>1</v>
      </c>
      <c r="C10" s="43" t="s">
        <v>7</v>
      </c>
      <c r="D10" s="42" t="s">
        <v>10</v>
      </c>
      <c r="E10" s="42" t="s">
        <v>646</v>
      </c>
      <c r="F10" s="43" t="s">
        <v>32</v>
      </c>
      <c r="G10" s="43" t="s">
        <v>111</v>
      </c>
      <c r="H10" s="42" t="s">
        <v>631</v>
      </c>
      <c r="I10" s="131" t="s">
        <v>642</v>
      </c>
      <c r="J10" s="41"/>
      <c r="K10" s="43"/>
      <c r="L10" s="43"/>
      <c r="M10" s="43" t="str">
        <f t="shared" ref="M10:M73" si="0">IFERROR(
    (IF(J10="適合", 0, IF(J10="不適合（一部）", 1, IF(J10="不適合（すべて）", 2, ""))))
    *
    (IF(K10="小さい", 1, IF(K10="中程度", 2, IF(K10="大きい", 3, ""))))
    *
    (IF(L10="しにくい", 1, IF(L10="ややしやすい", 2, IF(L10="しやすい", 3, "")))), "　")</f>
        <v>　</v>
      </c>
      <c r="N10" s="131" t="str" cm="1">
        <f t="array" ref="N10">IF(ISNUMBER(M10)=FALSE, "",
    IFERROR(
        _xlfn.IFS(
            M10&gt;=10, "改善最優先",
            M10&gt;=7, "改善優先",
            M10&gt;=4, "改善やや優先",
            M10&gt;=1, "改善あまり優先ではない",
            M10=0, "改善必要なし",
            TRUE, "－"
        ),
        "－"
    )
)</f>
        <v/>
      </c>
    </row>
    <row r="11" spans="2:14" ht="110.25" customHeight="1" x14ac:dyDescent="0.55000000000000004">
      <c r="B11" s="133">
        <v>2</v>
      </c>
      <c r="C11" s="45" t="s">
        <v>7</v>
      </c>
      <c r="D11" s="44" t="s">
        <v>10</v>
      </c>
      <c r="E11" s="44" t="s">
        <v>647</v>
      </c>
      <c r="F11" s="45" t="s">
        <v>32</v>
      </c>
      <c r="G11" s="45" t="s">
        <v>111</v>
      </c>
      <c r="H11" s="44" t="s">
        <v>793</v>
      </c>
      <c r="I11" s="128" t="s">
        <v>643</v>
      </c>
      <c r="J11" s="133"/>
      <c r="K11" s="45"/>
      <c r="L11" s="45"/>
      <c r="M11" s="45" t="str">
        <f t="shared" si="0"/>
        <v>　</v>
      </c>
      <c r="N11" s="128" t="str" cm="1">
        <f t="array" ref="N11">IF(ISNUMBER(M11)=FALSE, "",
    IFERROR(
        _xlfn.IFS(
            M11&gt;=10, "改善最優先",
            M11&gt;=7, "改善優先",
            M11&gt;=4, "改善やや優先",
            M11&gt;=1, "改善あまり優先ではない",
            M11=0, "改善必要なし",
            TRUE, "－"
        ),
        "－"
    )
)</f>
        <v/>
      </c>
    </row>
    <row r="12" spans="2:14" ht="128.25" customHeight="1" x14ac:dyDescent="0.55000000000000004">
      <c r="B12" s="133">
        <v>3</v>
      </c>
      <c r="C12" s="45" t="s">
        <v>7</v>
      </c>
      <c r="D12" s="44" t="s">
        <v>10</v>
      </c>
      <c r="E12" s="44" t="s">
        <v>648</v>
      </c>
      <c r="F12" s="45" t="s">
        <v>32</v>
      </c>
      <c r="G12" s="45" t="s">
        <v>111</v>
      </c>
      <c r="H12" s="44" t="s">
        <v>629</v>
      </c>
      <c r="I12" s="128" t="s">
        <v>644</v>
      </c>
      <c r="J12" s="133"/>
      <c r="K12" s="45"/>
      <c r="L12" s="45"/>
      <c r="M12" s="45" t="str">
        <f t="shared" si="0"/>
        <v>　</v>
      </c>
      <c r="N12" s="128" t="str" cm="1">
        <f t="array" ref="N12">IF(ISNUMBER(M12)=FALSE, "",
    IFERROR(
        _xlfn.IFS(
            M12&gt;=10, "改善最優先",
            M12&gt;=7, "改善優先",
            M12&gt;=4, "改善やや優先",
            M12&gt;=1, "改善あまり優先ではない",
            M12=0, "改善必要なし",
            TRUE, "－"
        ),
        "－"
    )
)</f>
        <v/>
      </c>
    </row>
    <row r="13" spans="2:14" ht="101.25" customHeight="1" x14ac:dyDescent="0.55000000000000004">
      <c r="B13" s="133">
        <v>4</v>
      </c>
      <c r="C13" s="45" t="s">
        <v>7</v>
      </c>
      <c r="D13" s="44" t="s">
        <v>10</v>
      </c>
      <c r="E13" s="44" t="s">
        <v>649</v>
      </c>
      <c r="F13" s="45" t="s">
        <v>32</v>
      </c>
      <c r="G13" s="45" t="s">
        <v>111</v>
      </c>
      <c r="H13" s="44" t="s">
        <v>628</v>
      </c>
      <c r="I13" s="128" t="s">
        <v>645</v>
      </c>
      <c r="J13" s="133"/>
      <c r="K13" s="45"/>
      <c r="L13" s="45"/>
      <c r="M13" s="45" t="str">
        <f t="shared" si="0"/>
        <v>　</v>
      </c>
      <c r="N13" s="128" t="str" cm="1">
        <f t="array" ref="N13">IF(ISNUMBER(M13)=FALSE, "",
    IFERROR(
        _xlfn.IFS(
            M13&gt;=10, "改善最優先",
            M13&gt;=7, "改善優先",
            M13&gt;=4, "改善やや優先",
            M13&gt;=1, "改善あまり優先ではない",
            M13=0, "改善必要なし",
            TRUE, "－"
        ),
        "－"
    )
)</f>
        <v/>
      </c>
    </row>
    <row r="14" spans="2:14" ht="144.75" customHeight="1" x14ac:dyDescent="0.55000000000000004">
      <c r="B14" s="133">
        <v>5</v>
      </c>
      <c r="C14" s="45" t="s">
        <v>7</v>
      </c>
      <c r="D14" s="44" t="s">
        <v>122</v>
      </c>
      <c r="E14" s="44" t="s">
        <v>650</v>
      </c>
      <c r="F14" s="45" t="s">
        <v>32</v>
      </c>
      <c r="G14" s="45" t="s">
        <v>111</v>
      </c>
      <c r="H14" s="44" t="s">
        <v>666</v>
      </c>
      <c r="I14" s="128" t="s">
        <v>651</v>
      </c>
      <c r="J14" s="133"/>
      <c r="K14" s="45"/>
      <c r="L14" s="45"/>
      <c r="M14" s="45" t="str">
        <f t="shared" si="0"/>
        <v>　</v>
      </c>
      <c r="N14" s="128" t="str" cm="1">
        <f t="array" ref="N14">IF(ISNUMBER(M14)=FALSE, "",
    IFERROR(
        _xlfn.IFS(
            M14&gt;=10, "改善最優先",
            M14&gt;=7, "改善優先",
            M14&gt;=4, "改善やや優先",
            M14&gt;=1, "改善あまり優先ではない",
            M14=0, "改善必要なし",
            TRUE, "－"
        ),
        "－"
    )
)</f>
        <v/>
      </c>
    </row>
    <row r="15" spans="2:14" ht="96" customHeight="1" x14ac:dyDescent="0.55000000000000004">
      <c r="B15" s="133">
        <v>6</v>
      </c>
      <c r="C15" s="45" t="s">
        <v>117</v>
      </c>
      <c r="D15" s="44" t="s">
        <v>121</v>
      </c>
      <c r="E15" s="44" t="s">
        <v>652</v>
      </c>
      <c r="F15" s="45" t="s">
        <v>32</v>
      </c>
      <c r="G15" s="45" t="s">
        <v>111</v>
      </c>
      <c r="H15" s="44" t="s">
        <v>625</v>
      </c>
      <c r="I15" s="128" t="s">
        <v>653</v>
      </c>
      <c r="J15" s="133"/>
      <c r="K15" s="45"/>
      <c r="L15" s="45"/>
      <c r="M15" s="45" t="str">
        <f t="shared" si="0"/>
        <v>　</v>
      </c>
      <c r="N15" s="128" t="str" cm="1">
        <f t="array" ref="N15">IF(ISNUMBER(M15)=FALSE, "",
    IFERROR(
        _xlfn.IFS(
            M15&gt;=10, "改善最優先",
            M15&gt;=7, "改善優先",
            M15&gt;=4, "改善やや優先",
            M15&gt;=1, "改善あまり優先ではない",
            M15=0, "改善必要なし",
            TRUE, "－"
        ),
        "－"
    )
)</f>
        <v/>
      </c>
    </row>
    <row r="16" spans="2:14" ht="90.75" customHeight="1" x14ac:dyDescent="0.55000000000000004">
      <c r="B16" s="133">
        <v>7</v>
      </c>
      <c r="C16" s="45" t="s">
        <v>7</v>
      </c>
      <c r="D16" s="44" t="s">
        <v>11</v>
      </c>
      <c r="E16" s="44" t="s">
        <v>654</v>
      </c>
      <c r="F16" s="45" t="s">
        <v>32</v>
      </c>
      <c r="G16" s="45" t="s">
        <v>111</v>
      </c>
      <c r="H16" s="44" t="s">
        <v>667</v>
      </c>
      <c r="I16" s="128" t="s">
        <v>655</v>
      </c>
      <c r="J16" s="133"/>
      <c r="K16" s="45"/>
      <c r="L16" s="45"/>
      <c r="M16" s="45" t="str">
        <f t="shared" si="0"/>
        <v>　</v>
      </c>
      <c r="N16" s="128" t="str" cm="1">
        <f t="array" ref="N16">IF(ISNUMBER(M16)=FALSE, "",
    IFERROR(
        _xlfn.IFS(
            M16&gt;=10, "改善最優先",
            M16&gt;=7, "改善優先",
            M16&gt;=4, "改善やや優先",
            M16&gt;=1, "改善あまり優先ではない",
            M16=0, "改善必要なし",
            TRUE, "－"
        ),
        "－"
    )
)</f>
        <v/>
      </c>
    </row>
    <row r="17" spans="2:14" ht="123" customHeight="1" x14ac:dyDescent="0.55000000000000004">
      <c r="B17" s="133">
        <v>8</v>
      </c>
      <c r="C17" s="45" t="s">
        <v>117</v>
      </c>
      <c r="D17" s="44" t="s">
        <v>12</v>
      </c>
      <c r="E17" s="44" t="s">
        <v>656</v>
      </c>
      <c r="F17" s="45" t="s">
        <v>32</v>
      </c>
      <c r="G17" s="45" t="s">
        <v>154</v>
      </c>
      <c r="H17" s="44" t="s">
        <v>668</v>
      </c>
      <c r="I17" s="128" t="s">
        <v>657</v>
      </c>
      <c r="J17" s="133"/>
      <c r="K17" s="45"/>
      <c r="L17" s="45"/>
      <c r="M17" s="45" t="str">
        <f t="shared" si="0"/>
        <v>　</v>
      </c>
      <c r="N17" s="128" t="str" cm="1">
        <f t="array" ref="N17">IF(ISNUMBER(M17)=FALSE, "",
    IFERROR(
        _xlfn.IFS(
            M17&gt;=10, "改善最優先",
            M17&gt;=7, "改善優先",
            M17&gt;=4, "改善やや優先",
            M17&gt;=1, "改善あまり優先ではない",
            M17=0, "改善必要なし",
            TRUE, "－"
        ),
        "－"
    )
)</f>
        <v/>
      </c>
    </row>
    <row r="18" spans="2:14" ht="111.75" customHeight="1" x14ac:dyDescent="0.55000000000000004">
      <c r="B18" s="133">
        <v>9</v>
      </c>
      <c r="C18" s="45" t="s">
        <v>7</v>
      </c>
      <c r="D18" s="44" t="s">
        <v>453</v>
      </c>
      <c r="E18" s="44" t="s">
        <v>658</v>
      </c>
      <c r="F18" s="45" t="s">
        <v>32</v>
      </c>
      <c r="G18" s="45" t="s">
        <v>31</v>
      </c>
      <c r="H18" s="44" t="s">
        <v>669</v>
      </c>
      <c r="I18" s="128" t="s">
        <v>659</v>
      </c>
      <c r="J18" s="133"/>
      <c r="K18" s="45"/>
      <c r="L18" s="45"/>
      <c r="M18" s="45" t="str">
        <f t="shared" si="0"/>
        <v>　</v>
      </c>
      <c r="N18" s="128" t="str" cm="1">
        <f t="array" ref="N18">IF(ISNUMBER(M18)=FALSE, "",
    IFERROR(
        _xlfn.IFS(
            M18&gt;=10, "改善最優先",
            M18&gt;=7, "改善優先",
            M18&gt;=4, "改善やや優先",
            M18&gt;=1, "改善あまり優先ではない",
            M18=0, "改善必要なし",
            TRUE, "－"
        ),
        "－"
    )
)</f>
        <v/>
      </c>
    </row>
    <row r="19" spans="2:14" ht="106.5" customHeight="1" x14ac:dyDescent="0.55000000000000004">
      <c r="B19" s="133">
        <v>10</v>
      </c>
      <c r="C19" s="45" t="s">
        <v>7</v>
      </c>
      <c r="D19" s="44" t="s">
        <v>157</v>
      </c>
      <c r="E19" s="44" t="s">
        <v>661</v>
      </c>
      <c r="F19" s="45" t="s">
        <v>40</v>
      </c>
      <c r="G19" s="45" t="s">
        <v>31</v>
      </c>
      <c r="H19" s="44" t="s">
        <v>670</v>
      </c>
      <c r="I19" s="128" t="s">
        <v>660</v>
      </c>
      <c r="J19" s="133"/>
      <c r="K19" s="45"/>
      <c r="L19" s="45"/>
      <c r="M19" s="45" t="str">
        <f t="shared" si="0"/>
        <v>　</v>
      </c>
      <c r="N19" s="128" t="str" cm="1">
        <f t="array" ref="N19">IF(ISNUMBER(M19)=FALSE, "",
    IFERROR(
        _xlfn.IFS(
            M19&gt;=10, "改善最優先",
            M19&gt;=7, "改善優先",
            M19&gt;=4, "改善やや優先",
            M19&gt;=1, "改善あまり優先ではない",
            M19=0, "改善必要なし",
            TRUE, "－"
        ),
        "－"
    )
)</f>
        <v/>
      </c>
    </row>
    <row r="20" spans="2:14" ht="82.5" customHeight="1" x14ac:dyDescent="0.55000000000000004">
      <c r="B20" s="133">
        <v>11</v>
      </c>
      <c r="C20" s="45" t="s">
        <v>7</v>
      </c>
      <c r="D20" s="44" t="s">
        <v>14</v>
      </c>
      <c r="E20" s="44" t="s">
        <v>662</v>
      </c>
      <c r="F20" s="45" t="s">
        <v>32</v>
      </c>
      <c r="G20" s="45" t="s">
        <v>31</v>
      </c>
      <c r="H20" s="44" t="s">
        <v>671</v>
      </c>
      <c r="I20" s="128" t="s">
        <v>663</v>
      </c>
      <c r="J20" s="133"/>
      <c r="K20" s="45"/>
      <c r="L20" s="45"/>
      <c r="M20" s="45" t="str">
        <f t="shared" si="0"/>
        <v>　</v>
      </c>
      <c r="N20" s="128" t="str" cm="1">
        <f t="array" ref="N20">IF(ISNUMBER(M20)=FALSE, "",
    IFERROR(
        _xlfn.IFS(
            M20&gt;=10, "改善最優先",
            M20&gt;=7, "改善優先",
            M20&gt;=4, "改善やや優先",
            M20&gt;=1, "改善あまり優先ではない",
            M20=0, "改善必要なし",
            TRUE, "－"
        ),
        "－"
    )
)</f>
        <v/>
      </c>
    </row>
    <row r="21" spans="2:14" ht="106.5" customHeight="1" x14ac:dyDescent="0.55000000000000004">
      <c r="B21" s="133">
        <v>12</v>
      </c>
      <c r="C21" s="45" t="s">
        <v>7</v>
      </c>
      <c r="D21" s="44" t="s">
        <v>14</v>
      </c>
      <c r="E21" s="44" t="s">
        <v>664</v>
      </c>
      <c r="F21" s="45" t="s">
        <v>32</v>
      </c>
      <c r="G21" s="45" t="s">
        <v>31</v>
      </c>
      <c r="H21" s="44" t="s">
        <v>672</v>
      </c>
      <c r="I21" s="128" t="s">
        <v>665</v>
      </c>
      <c r="J21" s="133"/>
      <c r="K21" s="45"/>
      <c r="L21" s="45"/>
      <c r="M21" s="45" t="str">
        <f t="shared" si="0"/>
        <v>　</v>
      </c>
      <c r="N21" s="128" t="str" cm="1">
        <f t="array" ref="N21">IF(ISNUMBER(M21)=FALSE, "",
    IFERROR(
        _xlfn.IFS(
            M21&gt;=10, "改善最優先",
            M21&gt;=7, "改善優先",
            M21&gt;=4, "改善やや優先",
            M21&gt;=1, "改善あまり優先ではない",
            M21=0, "改善必要なし",
            TRUE, "－"
        ),
        "－"
    )
)</f>
        <v/>
      </c>
    </row>
    <row r="22" spans="2:14" ht="159" customHeight="1" x14ac:dyDescent="0.55000000000000004">
      <c r="B22" s="133">
        <v>13</v>
      </c>
      <c r="C22" s="45" t="s">
        <v>7</v>
      </c>
      <c r="D22" s="44" t="s">
        <v>415</v>
      </c>
      <c r="E22" s="44" t="s">
        <v>675</v>
      </c>
      <c r="F22" s="45" t="s">
        <v>32</v>
      </c>
      <c r="G22" s="45" t="s">
        <v>31</v>
      </c>
      <c r="H22" s="44" t="s">
        <v>673</v>
      </c>
      <c r="I22" s="128" t="s">
        <v>674</v>
      </c>
      <c r="J22" s="133"/>
      <c r="K22" s="45"/>
      <c r="L22" s="45"/>
      <c r="M22" s="45" t="str">
        <f t="shared" si="0"/>
        <v>　</v>
      </c>
      <c r="N22" s="128" t="str" cm="1">
        <f t="array" ref="N22">IF(ISNUMBER(M22)=FALSE, "",
    IFERROR(
        _xlfn.IFS(
            M22&gt;=10, "改善最優先",
            M22&gt;=7, "改善優先",
            M22&gt;=4, "改善やや優先",
            M22&gt;=1, "改善あまり優先ではない",
            M22=0, "改善必要なし",
            TRUE, "－"
        ),
        "－"
    )
)</f>
        <v/>
      </c>
    </row>
    <row r="23" spans="2:14" ht="138" customHeight="1" x14ac:dyDescent="0.55000000000000004">
      <c r="B23" s="133">
        <v>14</v>
      </c>
      <c r="C23" s="45" t="s">
        <v>7</v>
      </c>
      <c r="D23" s="44" t="s">
        <v>16</v>
      </c>
      <c r="E23" s="44" t="s">
        <v>676</v>
      </c>
      <c r="F23" s="45" t="s">
        <v>32</v>
      </c>
      <c r="G23" s="45" t="s">
        <v>31</v>
      </c>
      <c r="H23" s="44" t="s">
        <v>677</v>
      </c>
      <c r="I23" s="128" t="s">
        <v>678</v>
      </c>
      <c r="J23" s="133"/>
      <c r="K23" s="45"/>
      <c r="L23" s="45"/>
      <c r="M23" s="45" t="str">
        <f t="shared" si="0"/>
        <v>　</v>
      </c>
      <c r="N23" s="128" t="str" cm="1">
        <f t="array" ref="N23">IF(ISNUMBER(M23)=FALSE, "",
    IFERROR(
        _xlfn.IFS(
            M23&gt;=10, "改善最優先",
            M23&gt;=7, "改善優先",
            M23&gt;=4, "改善やや優先",
            M23&gt;=1, "改善あまり優先ではない",
            M23=0, "改善必要なし",
            TRUE, "－"
        ),
        "－"
    )
)</f>
        <v/>
      </c>
    </row>
    <row r="24" spans="2:14" ht="148.5" customHeight="1" x14ac:dyDescent="0.55000000000000004">
      <c r="B24" s="133">
        <v>15</v>
      </c>
      <c r="C24" s="45" t="s">
        <v>7</v>
      </c>
      <c r="D24" s="44" t="s">
        <v>17</v>
      </c>
      <c r="E24" s="44" t="s">
        <v>679</v>
      </c>
      <c r="F24" s="45" t="s">
        <v>32</v>
      </c>
      <c r="G24" s="45" t="s">
        <v>31</v>
      </c>
      <c r="H24" s="44" t="s">
        <v>680</v>
      </c>
      <c r="I24" s="128" t="s">
        <v>681</v>
      </c>
      <c r="J24" s="133"/>
      <c r="K24" s="45"/>
      <c r="L24" s="45"/>
      <c r="M24" s="45" t="str">
        <f t="shared" si="0"/>
        <v>　</v>
      </c>
      <c r="N24" s="128" t="str" cm="1">
        <f t="array" ref="N24">IF(ISNUMBER(M24)=FALSE, "",
    IFERROR(
        _xlfn.IFS(
            M24&gt;=10, "改善最優先",
            M24&gt;=7, "改善優先",
            M24&gt;=4, "改善やや優先",
            M24&gt;=1, "改善あまり優先ではない",
            M24=0, "改善必要なし",
            TRUE, "－"
        ),
        "－"
    )
)</f>
        <v/>
      </c>
    </row>
    <row r="25" spans="2:14" ht="105" customHeight="1" x14ac:dyDescent="0.55000000000000004">
      <c r="B25" s="133">
        <v>16</v>
      </c>
      <c r="C25" s="45" t="s">
        <v>7</v>
      </c>
      <c r="D25" s="44" t="s">
        <v>17</v>
      </c>
      <c r="E25" s="44" t="s">
        <v>682</v>
      </c>
      <c r="F25" s="45" t="s">
        <v>32</v>
      </c>
      <c r="G25" s="45" t="s">
        <v>31</v>
      </c>
      <c r="H25" s="44" t="s">
        <v>607</v>
      </c>
      <c r="I25" s="128" t="s">
        <v>683</v>
      </c>
      <c r="J25" s="133"/>
      <c r="K25" s="45"/>
      <c r="L25" s="45"/>
      <c r="M25" s="45" t="str">
        <f t="shared" si="0"/>
        <v>　</v>
      </c>
      <c r="N25" s="128" t="str" cm="1">
        <f t="array" ref="N25">IF(ISNUMBER(M25)=FALSE, "",
    IFERROR(
        _xlfn.IFS(
            M25&gt;=10, "改善最優先",
            M25&gt;=7, "改善優先",
            M25&gt;=4, "改善やや優先",
            M25&gt;=1, "改善あまり優先ではない",
            M25=0, "改善必要なし",
            TRUE, "－"
        ),
        "－"
    )
)</f>
        <v/>
      </c>
    </row>
    <row r="26" spans="2:14" ht="154.5" customHeight="1" x14ac:dyDescent="0.55000000000000004">
      <c r="B26" s="133">
        <v>17</v>
      </c>
      <c r="C26" s="45" t="s">
        <v>7</v>
      </c>
      <c r="D26" s="44" t="s">
        <v>18</v>
      </c>
      <c r="E26" s="44" t="s">
        <v>684</v>
      </c>
      <c r="F26" s="45" t="s">
        <v>32</v>
      </c>
      <c r="G26" s="45" t="s">
        <v>31</v>
      </c>
      <c r="H26" s="44" t="s">
        <v>794</v>
      </c>
      <c r="I26" s="128" t="s">
        <v>795</v>
      </c>
      <c r="J26" s="133"/>
      <c r="K26" s="45"/>
      <c r="L26" s="45"/>
      <c r="M26" s="45" t="str">
        <f t="shared" si="0"/>
        <v>　</v>
      </c>
      <c r="N26" s="128" t="str" cm="1">
        <f t="array" ref="N26">IF(ISNUMBER(M26)=FALSE, "",
    IFERROR(
        _xlfn.IFS(
            M26&gt;=10, "改善最優先",
            M26&gt;=7, "改善優先",
            M26&gt;=4, "改善やや優先",
            M26&gt;=1, "改善あまり優先ではない",
            M26=0, "改善必要なし",
            TRUE, "－"
        ),
        "－"
    )
)</f>
        <v/>
      </c>
    </row>
    <row r="27" spans="2:14" ht="121.5" customHeight="1" x14ac:dyDescent="0.55000000000000004">
      <c r="B27" s="133">
        <v>18</v>
      </c>
      <c r="C27" s="45" t="s">
        <v>7</v>
      </c>
      <c r="D27" s="44" t="s">
        <v>18</v>
      </c>
      <c r="E27" s="44" t="s">
        <v>689</v>
      </c>
      <c r="F27" s="45" t="s">
        <v>40</v>
      </c>
      <c r="G27" s="45" t="s">
        <v>31</v>
      </c>
      <c r="H27" s="44" t="s">
        <v>796</v>
      </c>
      <c r="I27" s="128" t="s">
        <v>797</v>
      </c>
      <c r="J27" s="133"/>
      <c r="K27" s="45"/>
      <c r="L27" s="45"/>
      <c r="M27" s="45" t="str">
        <f t="shared" si="0"/>
        <v>　</v>
      </c>
      <c r="N27" s="128" t="str" cm="1">
        <f t="array" ref="N27">IF(ISNUMBER(M27)=FALSE, "",
    IFERROR(
        _xlfn.IFS(
            M27&gt;=10, "改善最優先",
            M27&gt;=7, "改善優先",
            M27&gt;=4, "改善やや優先",
            M27&gt;=1, "改善あまり優先ではない",
            M27=0, "改善必要なし",
            TRUE, "－"
        ),
        "－"
    )
)</f>
        <v/>
      </c>
    </row>
    <row r="28" spans="2:14" ht="82.5" customHeight="1" x14ac:dyDescent="0.55000000000000004">
      <c r="B28" s="133">
        <v>19</v>
      </c>
      <c r="C28" s="45" t="s">
        <v>7</v>
      </c>
      <c r="D28" s="44" t="s">
        <v>19</v>
      </c>
      <c r="E28" s="44" t="s">
        <v>708</v>
      </c>
      <c r="F28" s="45" t="s">
        <v>32</v>
      </c>
      <c r="G28" s="45" t="s">
        <v>111</v>
      </c>
      <c r="H28" s="44" t="s">
        <v>690</v>
      </c>
      <c r="I28" s="128" t="s">
        <v>691</v>
      </c>
      <c r="J28" s="133"/>
      <c r="K28" s="45"/>
      <c r="L28" s="45"/>
      <c r="M28" s="45" t="str">
        <f t="shared" si="0"/>
        <v>　</v>
      </c>
      <c r="N28" s="128" t="str" cm="1">
        <f t="array" ref="N28">IF(ISNUMBER(M28)=FALSE, "",
    IFERROR(
        _xlfn.IFS(
            M28&gt;=10, "改善最優先",
            M28&gt;=7, "改善優先",
            M28&gt;=4, "改善やや優先",
            M28&gt;=1, "改善あまり優先ではない",
            M28=0, "改善必要なし",
            TRUE, "－"
        ),
        "－"
    )
)</f>
        <v/>
      </c>
    </row>
    <row r="29" spans="2:14" ht="82.5" customHeight="1" x14ac:dyDescent="0.55000000000000004">
      <c r="B29" s="133">
        <v>20</v>
      </c>
      <c r="C29" s="45" t="s">
        <v>7</v>
      </c>
      <c r="D29" s="44" t="s">
        <v>19</v>
      </c>
      <c r="E29" s="44" t="s">
        <v>709</v>
      </c>
      <c r="F29" s="45" t="s">
        <v>32</v>
      </c>
      <c r="G29" s="45" t="s">
        <v>31</v>
      </c>
      <c r="H29" s="44" t="s">
        <v>692</v>
      </c>
      <c r="I29" s="128" t="s">
        <v>693</v>
      </c>
      <c r="J29" s="133"/>
      <c r="K29" s="45"/>
      <c r="L29" s="45"/>
      <c r="M29" s="45" t="str">
        <f t="shared" si="0"/>
        <v>　</v>
      </c>
      <c r="N29" s="128" t="str" cm="1">
        <f t="array" ref="N29">IF(ISNUMBER(M29)=FALSE, "",
    IFERROR(
        _xlfn.IFS(
            M29&gt;=10, "改善最優先",
            M29&gt;=7, "改善優先",
            M29&gt;=4, "改善やや優先",
            M29&gt;=1, "改善あまり優先ではない",
            M29=0, "改善必要なし",
            TRUE, "－"
        ),
        "－"
    )
)</f>
        <v/>
      </c>
    </row>
    <row r="30" spans="2:14" ht="125.25" customHeight="1" x14ac:dyDescent="0.55000000000000004">
      <c r="B30" s="133">
        <v>21</v>
      </c>
      <c r="C30" s="45" t="s">
        <v>7</v>
      </c>
      <c r="D30" s="44" t="s">
        <v>19</v>
      </c>
      <c r="E30" s="44" t="s">
        <v>798</v>
      </c>
      <c r="F30" s="45" t="s">
        <v>32</v>
      </c>
      <c r="G30" s="45" t="s">
        <v>111</v>
      </c>
      <c r="H30" s="44" t="s">
        <v>799</v>
      </c>
      <c r="I30" s="128" t="s">
        <v>800</v>
      </c>
      <c r="J30" s="133"/>
      <c r="K30" s="45"/>
      <c r="L30" s="45"/>
      <c r="M30" s="45" t="str">
        <f t="shared" si="0"/>
        <v>　</v>
      </c>
      <c r="N30" s="128" t="str" cm="1">
        <f t="array" ref="N30">IF(ISNUMBER(M30)=FALSE, "",
    IFERROR(
        _xlfn.IFS(
            M30&gt;=10, "改善最優先",
            M30&gt;=7, "改善優先",
            M30&gt;=4, "改善やや優先",
            M30&gt;=1, "改善あまり優先ではない",
            M30=0, "改善必要なし",
            TRUE, "－"
        ),
        "－"
    )
)</f>
        <v/>
      </c>
    </row>
    <row r="31" spans="2:14" ht="108.75" customHeight="1" x14ac:dyDescent="0.55000000000000004">
      <c r="B31" s="133">
        <v>22</v>
      </c>
      <c r="C31" s="45" t="s">
        <v>7</v>
      </c>
      <c r="D31" s="44" t="s">
        <v>19</v>
      </c>
      <c r="E31" s="44" t="s">
        <v>368</v>
      </c>
      <c r="F31" s="45" t="s">
        <v>32</v>
      </c>
      <c r="G31" s="45" t="s">
        <v>31</v>
      </c>
      <c r="H31" s="44" t="s">
        <v>801</v>
      </c>
      <c r="I31" s="128" t="s">
        <v>697</v>
      </c>
      <c r="J31" s="133"/>
      <c r="K31" s="45"/>
      <c r="L31" s="45"/>
      <c r="M31" s="45" t="str">
        <f t="shared" si="0"/>
        <v>　</v>
      </c>
      <c r="N31" s="128" t="str" cm="1">
        <f t="array" ref="N31">IF(ISNUMBER(M31)=FALSE, "",
    IFERROR(
        _xlfn.IFS(
            M31&gt;=10, "改善最優先",
            M31&gt;=7, "改善優先",
            M31&gt;=4, "改善やや優先",
            M31&gt;=1, "改善あまり優先ではない",
            M31=0, "改善必要なし",
            TRUE, "－"
        ),
        "－"
    )
)</f>
        <v/>
      </c>
    </row>
    <row r="32" spans="2:14" ht="82.5" customHeight="1" x14ac:dyDescent="0.55000000000000004">
      <c r="B32" s="133">
        <v>23</v>
      </c>
      <c r="C32" s="45" t="s">
        <v>7</v>
      </c>
      <c r="D32" s="44" t="s">
        <v>19</v>
      </c>
      <c r="E32" s="44" t="s">
        <v>369</v>
      </c>
      <c r="F32" s="45" t="s">
        <v>32</v>
      </c>
      <c r="G32" s="45" t="s">
        <v>31</v>
      </c>
      <c r="H32" s="44" t="s">
        <v>802</v>
      </c>
      <c r="I32" s="128" t="s">
        <v>699</v>
      </c>
      <c r="J32" s="133"/>
      <c r="K32" s="45"/>
      <c r="L32" s="45"/>
      <c r="M32" s="45" t="str">
        <f t="shared" si="0"/>
        <v>　</v>
      </c>
      <c r="N32" s="128" t="str" cm="1">
        <f t="array" ref="N32">IF(ISNUMBER(M32)=FALSE, "",
    IFERROR(
        _xlfn.IFS(
            M32&gt;=10, "改善最優先",
            M32&gt;=7, "改善優先",
            M32&gt;=4, "改善やや優先",
            M32&gt;=1, "改善あまり優先ではない",
            M32=0, "改善必要なし",
            TRUE, "－"
        ),
        "－"
    )
)</f>
        <v/>
      </c>
    </row>
    <row r="33" spans="2:14" ht="104.25" customHeight="1" x14ac:dyDescent="0.55000000000000004">
      <c r="B33" s="133">
        <v>24</v>
      </c>
      <c r="C33" s="45" t="s">
        <v>7</v>
      </c>
      <c r="D33" s="44" t="s">
        <v>115</v>
      </c>
      <c r="E33" s="44" t="s">
        <v>702</v>
      </c>
      <c r="F33" s="45" t="s">
        <v>32</v>
      </c>
      <c r="G33" s="45" t="s">
        <v>31</v>
      </c>
      <c r="H33" s="44" t="s">
        <v>700</v>
      </c>
      <c r="I33" s="128" t="s">
        <v>701</v>
      </c>
      <c r="J33" s="133"/>
      <c r="K33" s="45"/>
      <c r="L33" s="45"/>
      <c r="M33" s="45" t="str">
        <f t="shared" si="0"/>
        <v>　</v>
      </c>
      <c r="N33" s="128" t="str" cm="1">
        <f t="array" ref="N33">IF(ISNUMBER(M33)=FALSE, "",
    IFERROR(
        _xlfn.IFS(
            M33&gt;=10, "改善最優先",
            M33&gt;=7, "改善優先",
            M33&gt;=4, "改善やや優先",
            M33&gt;=1, "改善あまり優先ではない",
            M33=0, "改善必要なし",
            TRUE, "－"
        ),
        "－"
    )
)</f>
        <v/>
      </c>
    </row>
    <row r="34" spans="2:14" ht="82.5" customHeight="1" x14ac:dyDescent="0.55000000000000004">
      <c r="B34" s="133">
        <v>25</v>
      </c>
      <c r="C34" s="45" t="s">
        <v>7</v>
      </c>
      <c r="D34" s="44" t="s">
        <v>115</v>
      </c>
      <c r="E34" s="44" t="s">
        <v>705</v>
      </c>
      <c r="F34" s="45" t="s">
        <v>32</v>
      </c>
      <c r="G34" s="45" t="s">
        <v>31</v>
      </c>
      <c r="H34" s="44" t="s">
        <v>703</v>
      </c>
      <c r="I34" s="128" t="s">
        <v>704</v>
      </c>
      <c r="J34" s="133"/>
      <c r="K34" s="45"/>
      <c r="L34" s="45"/>
      <c r="M34" s="45" t="str">
        <f t="shared" si="0"/>
        <v>　</v>
      </c>
      <c r="N34" s="128" t="str" cm="1">
        <f t="array" ref="N34">IF(ISNUMBER(M34)=FALSE, "",
    IFERROR(
        _xlfn.IFS(
            M34&gt;=10, "改善最優先",
            M34&gt;=7, "改善優先",
            M34&gt;=4, "改善やや優先",
            M34&gt;=1, "改善あまり優先ではない",
            M34=0, "改善必要なし",
            TRUE, "－"
        ),
        "－"
    )
)</f>
        <v/>
      </c>
    </row>
    <row r="35" spans="2:14" ht="82.5" customHeight="1" x14ac:dyDescent="0.55000000000000004">
      <c r="B35" s="133">
        <v>26</v>
      </c>
      <c r="C35" s="45" t="s">
        <v>7</v>
      </c>
      <c r="D35" s="44" t="s">
        <v>115</v>
      </c>
      <c r="E35" s="44" t="s">
        <v>707</v>
      </c>
      <c r="F35" s="45" t="s">
        <v>32</v>
      </c>
      <c r="G35" s="45" t="s">
        <v>31</v>
      </c>
      <c r="H35" s="44" t="s">
        <v>592</v>
      </c>
      <c r="I35" s="128" t="s">
        <v>706</v>
      </c>
      <c r="J35" s="133"/>
      <c r="K35" s="45"/>
      <c r="L35" s="45"/>
      <c r="M35" s="45" t="str">
        <f t="shared" si="0"/>
        <v>　</v>
      </c>
      <c r="N35" s="128" t="str" cm="1">
        <f t="array" ref="N35">IF(ISNUMBER(M35)=FALSE, "",
    IFERROR(
        _xlfn.IFS(
            M35&gt;=10, "改善最優先",
            M35&gt;=7, "改善優先",
            M35&gt;=4, "改善やや優先",
            M35&gt;=1, "改善あまり優先ではない",
            M35=0, "改善必要なし",
            TRUE, "－"
        ),
        "－"
    )
)</f>
        <v/>
      </c>
    </row>
    <row r="36" spans="2:14" ht="82.5" customHeight="1" x14ac:dyDescent="0.55000000000000004">
      <c r="B36" s="133">
        <v>27</v>
      </c>
      <c r="C36" s="45" t="s">
        <v>20</v>
      </c>
      <c r="D36" s="44" t="s">
        <v>21</v>
      </c>
      <c r="E36" s="44" t="s">
        <v>718</v>
      </c>
      <c r="F36" s="45" t="s">
        <v>32</v>
      </c>
      <c r="G36" s="45" t="s">
        <v>31</v>
      </c>
      <c r="H36" s="44" t="s">
        <v>590</v>
      </c>
      <c r="I36" s="128" t="s">
        <v>710</v>
      </c>
      <c r="J36" s="133"/>
      <c r="K36" s="45"/>
      <c r="L36" s="45"/>
      <c r="M36" s="45" t="str">
        <f t="shared" si="0"/>
        <v>　</v>
      </c>
      <c r="N36" s="128" t="str" cm="1">
        <f t="array" ref="N36">IF(ISNUMBER(M36)=FALSE, "",
    IFERROR(
        _xlfn.IFS(
            M36&gt;=10, "改善最優先",
            M36&gt;=7, "改善優先",
            M36&gt;=4, "改善やや優先",
            M36&gt;=1, "改善あまり優先ではない",
            M36=0, "改善必要なし",
            TRUE, "－"
        ),
        "－"
    )
)</f>
        <v/>
      </c>
    </row>
    <row r="37" spans="2:14" ht="126" customHeight="1" x14ac:dyDescent="0.55000000000000004">
      <c r="B37" s="133">
        <v>28</v>
      </c>
      <c r="C37" s="45" t="s">
        <v>20</v>
      </c>
      <c r="D37" s="44" t="s">
        <v>22</v>
      </c>
      <c r="E37" s="44" t="s">
        <v>717</v>
      </c>
      <c r="F37" s="45" t="s">
        <v>40</v>
      </c>
      <c r="G37" s="45" t="s">
        <v>31</v>
      </c>
      <c r="H37" s="44" t="s">
        <v>711</v>
      </c>
      <c r="I37" s="128" t="s">
        <v>712</v>
      </c>
      <c r="J37" s="133"/>
      <c r="K37" s="45"/>
      <c r="L37" s="45"/>
      <c r="M37" s="45" t="str">
        <f t="shared" si="0"/>
        <v>　</v>
      </c>
      <c r="N37" s="128" t="str" cm="1">
        <f t="array" ref="N37">IF(ISNUMBER(M37)=FALSE, "",
    IFERROR(
        _xlfn.IFS(
            M37&gt;=10, "改善最優先",
            M37&gt;=7, "改善優先",
            M37&gt;=4, "改善やや優先",
            M37&gt;=1, "改善あまり優先ではない",
            M37=0, "改善必要なし",
            TRUE, "－"
        ),
        "－"
    )
)</f>
        <v/>
      </c>
    </row>
    <row r="38" spans="2:14" ht="129" customHeight="1" x14ac:dyDescent="0.55000000000000004">
      <c r="B38" s="133">
        <v>29</v>
      </c>
      <c r="C38" s="45" t="s">
        <v>20</v>
      </c>
      <c r="D38" s="44" t="s">
        <v>22</v>
      </c>
      <c r="E38" s="44" t="s">
        <v>716</v>
      </c>
      <c r="F38" s="45" t="s">
        <v>40</v>
      </c>
      <c r="G38" s="45" t="s">
        <v>31</v>
      </c>
      <c r="H38" s="44" t="s">
        <v>713</v>
      </c>
      <c r="I38" s="128" t="s">
        <v>587</v>
      </c>
      <c r="J38" s="133"/>
      <c r="K38" s="45"/>
      <c r="L38" s="45"/>
      <c r="M38" s="45" t="str">
        <f t="shared" si="0"/>
        <v>　</v>
      </c>
      <c r="N38" s="128" t="str" cm="1">
        <f t="array" ref="N38">IF(ISNUMBER(M38)=FALSE, "",
    IFERROR(
        _xlfn.IFS(
            M38&gt;=10, "改善最優先",
            M38&gt;=7, "改善優先",
            M38&gt;=4, "改善やや優先",
            M38&gt;=1, "改善あまり優先ではない",
            M38=0, "改善必要なし",
            TRUE, "－"
        ),
        "－"
    )
)</f>
        <v/>
      </c>
    </row>
    <row r="39" spans="2:14" ht="126.75" customHeight="1" x14ac:dyDescent="0.55000000000000004">
      <c r="B39" s="133">
        <v>30</v>
      </c>
      <c r="C39" s="45" t="s">
        <v>20</v>
      </c>
      <c r="D39" s="44" t="s">
        <v>22</v>
      </c>
      <c r="E39" s="44" t="s">
        <v>748</v>
      </c>
      <c r="F39" s="45" t="s">
        <v>40</v>
      </c>
      <c r="G39" s="45" t="s">
        <v>31</v>
      </c>
      <c r="H39" s="44" t="s">
        <v>714</v>
      </c>
      <c r="I39" s="128" t="s">
        <v>715</v>
      </c>
      <c r="J39" s="133"/>
      <c r="K39" s="45"/>
      <c r="L39" s="45"/>
      <c r="M39" s="45" t="str">
        <f t="shared" si="0"/>
        <v>　</v>
      </c>
      <c r="N39" s="128" t="str" cm="1">
        <f t="array" ref="N39">IF(ISNUMBER(M39)=FALSE, "",
    IFERROR(
        _xlfn.IFS(
            M39&gt;=10, "改善最優先",
            M39&gt;=7, "改善優先",
            M39&gt;=4, "改善やや優先",
            M39&gt;=1, "改善あまり優先ではない",
            M39=0, "改善必要なし",
            TRUE, "－"
        ),
        "－"
    )
)</f>
        <v/>
      </c>
    </row>
    <row r="40" spans="2:14" ht="143.25" customHeight="1" x14ac:dyDescent="0.55000000000000004">
      <c r="B40" s="133">
        <v>31</v>
      </c>
      <c r="C40" s="45" t="s">
        <v>20</v>
      </c>
      <c r="D40" s="44" t="s">
        <v>22</v>
      </c>
      <c r="E40" s="44" t="s">
        <v>747</v>
      </c>
      <c r="F40" s="45" t="s">
        <v>40</v>
      </c>
      <c r="G40" s="45" t="s">
        <v>31</v>
      </c>
      <c r="H40" s="44" t="s">
        <v>582</v>
      </c>
      <c r="I40" s="128" t="s">
        <v>583</v>
      </c>
      <c r="J40" s="133"/>
      <c r="K40" s="45"/>
      <c r="L40" s="45"/>
      <c r="M40" s="45" t="str">
        <f t="shared" si="0"/>
        <v>　</v>
      </c>
      <c r="N40" s="128" t="str" cm="1">
        <f t="array" ref="N40">IF(ISNUMBER(M40)=FALSE, "",
    IFERROR(
        _xlfn.IFS(
            M40&gt;=10, "改善最優先",
            M40&gt;=7, "改善優先",
            M40&gt;=4, "改善やや優先",
            M40&gt;=1, "改善あまり優先ではない",
            M40=0, "改善必要なし",
            TRUE, "－"
        ),
        "－"
    )
)</f>
        <v/>
      </c>
    </row>
    <row r="41" spans="2:14" ht="165.75" customHeight="1" x14ac:dyDescent="0.55000000000000004">
      <c r="B41" s="133">
        <v>32</v>
      </c>
      <c r="C41" s="45" t="s">
        <v>20</v>
      </c>
      <c r="D41" s="44" t="s">
        <v>22</v>
      </c>
      <c r="E41" s="44" t="s">
        <v>749</v>
      </c>
      <c r="F41" s="45" t="s">
        <v>40</v>
      </c>
      <c r="G41" s="45" t="s">
        <v>31</v>
      </c>
      <c r="H41" s="44" t="s">
        <v>580</v>
      </c>
      <c r="I41" s="128" t="s">
        <v>581</v>
      </c>
      <c r="J41" s="133"/>
      <c r="K41" s="45"/>
      <c r="L41" s="45"/>
      <c r="M41" s="45" t="str">
        <f t="shared" si="0"/>
        <v>　</v>
      </c>
      <c r="N41" s="128" t="str" cm="1">
        <f t="array" ref="N41">IF(ISNUMBER(M41)=FALSE, "",
    IFERROR(
        _xlfn.IFS(
            M41&gt;=10, "改善最優先",
            M41&gt;=7, "改善優先",
            M41&gt;=4, "改善やや優先",
            M41&gt;=1, "改善あまり優先ではない",
            M41=0, "改善必要なし",
            TRUE, "－"
        ),
        "－"
    )
)</f>
        <v/>
      </c>
    </row>
    <row r="42" spans="2:14" ht="132" customHeight="1" x14ac:dyDescent="0.55000000000000004">
      <c r="B42" s="133">
        <v>33</v>
      </c>
      <c r="C42" s="45" t="s">
        <v>20</v>
      </c>
      <c r="D42" s="44" t="s">
        <v>22</v>
      </c>
      <c r="E42" s="44" t="s">
        <v>750</v>
      </c>
      <c r="F42" s="45" t="s">
        <v>40</v>
      </c>
      <c r="G42" s="45" t="s">
        <v>31</v>
      </c>
      <c r="H42" s="44" t="s">
        <v>578</v>
      </c>
      <c r="I42" s="128" t="s">
        <v>579</v>
      </c>
      <c r="J42" s="133"/>
      <c r="K42" s="45"/>
      <c r="L42" s="45"/>
      <c r="M42" s="45" t="str">
        <f t="shared" si="0"/>
        <v>　</v>
      </c>
      <c r="N42" s="128" t="str" cm="1">
        <f t="array" ref="N42">IF(ISNUMBER(M42)=FALSE, "",
    IFERROR(
        _xlfn.IFS(
            M42&gt;=10, "改善最優先",
            M42&gt;=7, "改善優先",
            M42&gt;=4, "改善やや優先",
            M42&gt;=1, "改善あまり優先ではない",
            M42=0, "改善必要なし",
            TRUE, "－"
        ),
        "－"
    )
)</f>
        <v/>
      </c>
    </row>
    <row r="43" spans="2:14" ht="130.5" customHeight="1" x14ac:dyDescent="0.55000000000000004">
      <c r="B43" s="133">
        <v>34</v>
      </c>
      <c r="C43" s="45" t="s">
        <v>20</v>
      </c>
      <c r="D43" s="44" t="s">
        <v>22</v>
      </c>
      <c r="E43" s="44" t="s">
        <v>751</v>
      </c>
      <c r="F43" s="45" t="s">
        <v>40</v>
      </c>
      <c r="G43" s="45" t="s">
        <v>31</v>
      </c>
      <c r="H43" s="44" t="s">
        <v>576</v>
      </c>
      <c r="I43" s="128" t="s">
        <v>577</v>
      </c>
      <c r="J43" s="133"/>
      <c r="K43" s="45"/>
      <c r="L43" s="45"/>
      <c r="M43" s="45" t="str">
        <f t="shared" si="0"/>
        <v>　</v>
      </c>
      <c r="N43" s="128" t="str" cm="1">
        <f t="array" ref="N43">IF(ISNUMBER(M43)=FALSE, "",
    IFERROR(
        _xlfn.IFS(
            M43&gt;=10, "改善最優先",
            M43&gt;=7, "改善優先",
            M43&gt;=4, "改善やや優先",
            M43&gt;=1, "改善あまり優先ではない",
            M43=0, "改善必要なし",
            TRUE, "－"
        ),
        "－"
    )
)</f>
        <v/>
      </c>
    </row>
    <row r="44" spans="2:14" ht="163.5" customHeight="1" x14ac:dyDescent="0.55000000000000004">
      <c r="B44" s="133">
        <v>35</v>
      </c>
      <c r="C44" s="45" t="s">
        <v>20</v>
      </c>
      <c r="D44" s="44" t="s">
        <v>22</v>
      </c>
      <c r="E44" s="44" t="s">
        <v>752</v>
      </c>
      <c r="F44" s="45" t="s">
        <v>40</v>
      </c>
      <c r="G44" s="45" t="s">
        <v>31</v>
      </c>
      <c r="H44" s="44" t="s">
        <v>574</v>
      </c>
      <c r="I44" s="128" t="s">
        <v>575</v>
      </c>
      <c r="J44" s="133"/>
      <c r="K44" s="45"/>
      <c r="L44" s="45"/>
      <c r="M44" s="45" t="str">
        <f t="shared" si="0"/>
        <v>　</v>
      </c>
      <c r="N44" s="128" t="str" cm="1">
        <f t="array" ref="N44">IF(ISNUMBER(M44)=FALSE, "",
    IFERROR(
        _xlfn.IFS(
            M44&gt;=10, "改善最優先",
            M44&gt;=7, "改善優先",
            M44&gt;=4, "改善やや優先",
            M44&gt;=1, "改善あまり優先ではない",
            M44=0, "改善必要なし",
            TRUE, "－"
        ),
        "－"
    )
)</f>
        <v/>
      </c>
    </row>
    <row r="45" spans="2:14" ht="157.5" customHeight="1" x14ac:dyDescent="0.55000000000000004">
      <c r="B45" s="133">
        <v>36</v>
      </c>
      <c r="C45" s="45" t="s">
        <v>20</v>
      </c>
      <c r="D45" s="44" t="s">
        <v>22</v>
      </c>
      <c r="E45" s="44" t="s">
        <v>753</v>
      </c>
      <c r="F45" s="45" t="s">
        <v>40</v>
      </c>
      <c r="G45" s="45" t="s">
        <v>31</v>
      </c>
      <c r="H45" s="44" t="s">
        <v>803</v>
      </c>
      <c r="I45" s="128" t="s">
        <v>804</v>
      </c>
      <c r="J45" s="133"/>
      <c r="K45" s="45"/>
      <c r="L45" s="45"/>
      <c r="M45" s="45" t="str">
        <f t="shared" si="0"/>
        <v>　</v>
      </c>
      <c r="N45" s="128" t="str" cm="1">
        <f t="array" ref="N45">IF(ISNUMBER(M45)=FALSE, "",
    IFERROR(
        _xlfn.IFS(
            M45&gt;=10, "改善最優先",
            M45&gt;=7, "改善優先",
            M45&gt;=4, "改善やや優先",
            M45&gt;=1, "改善あまり優先ではない",
            M45=0, "改善必要なし",
            TRUE, "－"
        ),
        "－"
    )
)</f>
        <v/>
      </c>
    </row>
    <row r="46" spans="2:14" ht="160.5" customHeight="1" x14ac:dyDescent="0.55000000000000004">
      <c r="B46" s="133">
        <v>37</v>
      </c>
      <c r="C46" s="45" t="s">
        <v>20</v>
      </c>
      <c r="D46" s="44" t="s">
        <v>23</v>
      </c>
      <c r="E46" s="44" t="s">
        <v>754</v>
      </c>
      <c r="F46" s="45" t="s">
        <v>40</v>
      </c>
      <c r="G46" s="45" t="s">
        <v>31</v>
      </c>
      <c r="H46" s="44" t="s">
        <v>570</v>
      </c>
      <c r="I46" s="128" t="s">
        <v>571</v>
      </c>
      <c r="J46" s="133"/>
      <c r="K46" s="45"/>
      <c r="L46" s="45"/>
      <c r="M46" s="45" t="str">
        <f t="shared" si="0"/>
        <v>　</v>
      </c>
      <c r="N46" s="128" t="str" cm="1">
        <f t="array" ref="N46">IF(ISNUMBER(M46)=FALSE, "",
    IFERROR(
        _xlfn.IFS(
            M46&gt;=10, "改善最優先",
            M46&gt;=7, "改善優先",
            M46&gt;=4, "改善やや優先",
            M46&gt;=1, "改善あまり優先ではない",
            M46=0, "改善必要なし",
            TRUE, "－"
        ),
        "－"
    )
)</f>
        <v/>
      </c>
    </row>
    <row r="47" spans="2:14" ht="124.5" customHeight="1" x14ac:dyDescent="0.55000000000000004">
      <c r="B47" s="133">
        <v>38</v>
      </c>
      <c r="C47" s="45" t="s">
        <v>20</v>
      </c>
      <c r="D47" s="44" t="s">
        <v>23</v>
      </c>
      <c r="E47" s="44" t="s">
        <v>754</v>
      </c>
      <c r="F47" s="45" t="s">
        <v>40</v>
      </c>
      <c r="G47" s="45" t="s">
        <v>31</v>
      </c>
      <c r="H47" s="44" t="s">
        <v>568</v>
      </c>
      <c r="I47" s="128" t="s">
        <v>569</v>
      </c>
      <c r="J47" s="133"/>
      <c r="K47" s="45"/>
      <c r="L47" s="45"/>
      <c r="M47" s="45" t="str">
        <f t="shared" si="0"/>
        <v>　</v>
      </c>
      <c r="N47" s="128" t="str" cm="1">
        <f t="array" ref="N47">IF(ISNUMBER(M47)=FALSE, "",
    IFERROR(
        _xlfn.IFS(
            M47&gt;=10, "改善最優先",
            M47&gt;=7, "改善優先",
            M47&gt;=4, "改善やや優先",
            M47&gt;=1, "改善あまり優先ではない",
            M47=0, "改善必要なし",
            TRUE, "－"
        ),
        "－"
    )
)</f>
        <v/>
      </c>
    </row>
    <row r="48" spans="2:14" ht="180" customHeight="1" x14ac:dyDescent="0.55000000000000004">
      <c r="B48" s="133">
        <v>39</v>
      </c>
      <c r="C48" s="45" t="s">
        <v>20</v>
      </c>
      <c r="D48" s="44" t="s">
        <v>23</v>
      </c>
      <c r="E48" s="44" t="s">
        <v>755</v>
      </c>
      <c r="F48" s="45" t="s">
        <v>40</v>
      </c>
      <c r="G48" s="45" t="s">
        <v>31</v>
      </c>
      <c r="H48" s="44" t="s">
        <v>805</v>
      </c>
      <c r="I48" s="128" t="s">
        <v>567</v>
      </c>
      <c r="J48" s="133"/>
      <c r="K48" s="45"/>
      <c r="L48" s="45"/>
      <c r="M48" s="45" t="str">
        <f t="shared" si="0"/>
        <v>　</v>
      </c>
      <c r="N48" s="128" t="str" cm="1">
        <f t="array" ref="N48">IF(ISNUMBER(M48)=FALSE, "",
    IFERROR(
        _xlfn.IFS(
            M48&gt;=10, "改善最優先",
            M48&gt;=7, "改善優先",
            M48&gt;=4, "改善やや優先",
            M48&gt;=1, "改善あまり優先ではない",
            M48=0, "改善必要なし",
            TRUE, "－"
        ),
        "－"
    )
)</f>
        <v/>
      </c>
    </row>
    <row r="49" spans="2:14" ht="132.75" customHeight="1" x14ac:dyDescent="0.55000000000000004">
      <c r="B49" s="133">
        <v>40</v>
      </c>
      <c r="C49" s="45" t="s">
        <v>20</v>
      </c>
      <c r="D49" s="44" t="s">
        <v>23</v>
      </c>
      <c r="E49" s="44" t="s">
        <v>746</v>
      </c>
      <c r="F49" s="45" t="s">
        <v>40</v>
      </c>
      <c r="G49" s="45" t="s">
        <v>31</v>
      </c>
      <c r="H49" s="44" t="s">
        <v>564</v>
      </c>
      <c r="I49" s="128" t="s">
        <v>565</v>
      </c>
      <c r="J49" s="133"/>
      <c r="K49" s="45"/>
      <c r="L49" s="45"/>
      <c r="M49" s="45" t="str">
        <f t="shared" si="0"/>
        <v>　</v>
      </c>
      <c r="N49" s="128" t="str" cm="1">
        <f t="array" ref="N49">IF(ISNUMBER(M49)=FALSE, "",
    IFERROR(
        _xlfn.IFS(
            M49&gt;=10, "改善最優先",
            M49&gt;=7, "改善優先",
            M49&gt;=4, "改善やや優先",
            M49&gt;=1, "改善あまり優先ではない",
            M49=0, "改善必要なし",
            TRUE, "－"
        ),
        "－"
    )
)</f>
        <v/>
      </c>
    </row>
    <row r="50" spans="2:14" ht="124.5" customHeight="1" x14ac:dyDescent="0.55000000000000004">
      <c r="B50" s="133">
        <v>41</v>
      </c>
      <c r="C50" s="45" t="s">
        <v>20</v>
      </c>
      <c r="D50" s="44" t="s">
        <v>23</v>
      </c>
      <c r="E50" s="44" t="s">
        <v>756</v>
      </c>
      <c r="F50" s="45" t="s">
        <v>40</v>
      </c>
      <c r="G50" s="45" t="s">
        <v>31</v>
      </c>
      <c r="H50" s="44" t="s">
        <v>562</v>
      </c>
      <c r="I50" s="128" t="s">
        <v>563</v>
      </c>
      <c r="J50" s="133"/>
      <c r="K50" s="45"/>
      <c r="L50" s="45"/>
      <c r="M50" s="45" t="str">
        <f t="shared" si="0"/>
        <v>　</v>
      </c>
      <c r="N50" s="128" t="str" cm="1">
        <f t="array" ref="N50">IF(ISNUMBER(M50)=FALSE, "",
    IFERROR(
        _xlfn.IFS(
            M50&gt;=10, "改善最優先",
            M50&gt;=7, "改善優先",
            M50&gt;=4, "改善やや優先",
            M50&gt;=1, "改善あまり優先ではない",
            M50=0, "改善必要なし",
            TRUE, "－"
        ),
        "－"
    )
)</f>
        <v/>
      </c>
    </row>
    <row r="51" spans="2:14" ht="162" customHeight="1" x14ac:dyDescent="0.55000000000000004">
      <c r="B51" s="133">
        <v>42</v>
      </c>
      <c r="C51" s="45" t="s">
        <v>20</v>
      </c>
      <c r="D51" s="44" t="s">
        <v>23</v>
      </c>
      <c r="E51" s="44" t="s">
        <v>757</v>
      </c>
      <c r="F51" s="45" t="s">
        <v>40</v>
      </c>
      <c r="G51" s="45" t="s">
        <v>31</v>
      </c>
      <c r="H51" s="44" t="s">
        <v>560</v>
      </c>
      <c r="I51" s="128" t="s">
        <v>561</v>
      </c>
      <c r="J51" s="133"/>
      <c r="K51" s="45"/>
      <c r="L51" s="45"/>
      <c r="M51" s="45" t="str">
        <f t="shared" si="0"/>
        <v>　</v>
      </c>
      <c r="N51" s="128" t="str" cm="1">
        <f t="array" ref="N51">IF(ISNUMBER(M51)=FALSE, "",
    IFERROR(
        _xlfn.IFS(
            M51&gt;=10, "改善最優先",
            M51&gt;=7, "改善優先",
            M51&gt;=4, "改善やや優先",
            M51&gt;=1, "改善あまり優先ではない",
            M51=0, "改善必要なし",
            TRUE, "－"
        ),
        "－"
    )
)</f>
        <v/>
      </c>
    </row>
    <row r="52" spans="2:14" ht="158.25" customHeight="1" x14ac:dyDescent="0.55000000000000004">
      <c r="B52" s="133">
        <v>43</v>
      </c>
      <c r="C52" s="45" t="s">
        <v>20</v>
      </c>
      <c r="D52" s="44" t="s">
        <v>23</v>
      </c>
      <c r="E52" s="44" t="s">
        <v>758</v>
      </c>
      <c r="F52" s="45" t="s">
        <v>40</v>
      </c>
      <c r="G52" s="45" t="s">
        <v>31</v>
      </c>
      <c r="H52" s="44" t="s">
        <v>806</v>
      </c>
      <c r="I52" s="128" t="s">
        <v>559</v>
      </c>
      <c r="J52" s="133"/>
      <c r="K52" s="45"/>
      <c r="L52" s="45"/>
      <c r="M52" s="45" t="str">
        <f t="shared" si="0"/>
        <v>　</v>
      </c>
      <c r="N52" s="128" t="str" cm="1">
        <f t="array" ref="N52">IF(ISNUMBER(M52)=FALSE, "",
    IFERROR(
        _xlfn.IFS(
            M52&gt;=10, "改善最優先",
            M52&gt;=7, "改善優先",
            M52&gt;=4, "改善やや優先",
            M52&gt;=1, "改善あまり優先ではない",
            M52=0, "改善必要なし",
            TRUE, "－"
        ),
        "－"
    )
)</f>
        <v/>
      </c>
    </row>
    <row r="53" spans="2:14" ht="152.25" customHeight="1" x14ac:dyDescent="0.55000000000000004">
      <c r="B53" s="133">
        <v>44</v>
      </c>
      <c r="C53" s="45" t="s">
        <v>20</v>
      </c>
      <c r="D53" s="44" t="s">
        <v>23</v>
      </c>
      <c r="E53" s="44" t="s">
        <v>746</v>
      </c>
      <c r="F53" s="45" t="s">
        <v>40</v>
      </c>
      <c r="G53" s="45" t="s">
        <v>31</v>
      </c>
      <c r="H53" s="44" t="s">
        <v>636</v>
      </c>
      <c r="I53" s="128" t="s">
        <v>637</v>
      </c>
      <c r="J53" s="133"/>
      <c r="K53" s="45"/>
      <c r="L53" s="45"/>
      <c r="M53" s="45" t="str">
        <f t="shared" si="0"/>
        <v>　</v>
      </c>
      <c r="N53" s="128" t="str" cm="1">
        <f t="array" ref="N53">IF(ISNUMBER(M53)=FALSE, "",
    IFERROR(
        _xlfn.IFS(
            M53&gt;=10, "改善最優先",
            M53&gt;=7, "改善優先",
            M53&gt;=4, "改善やや優先",
            M53&gt;=1, "改善あまり優先ではない",
            M53=0, "改善必要なし",
            TRUE, "－"
        ),
        "－"
    )
)</f>
        <v/>
      </c>
    </row>
    <row r="54" spans="2:14" ht="138" customHeight="1" x14ac:dyDescent="0.55000000000000004">
      <c r="B54" s="133">
        <v>45</v>
      </c>
      <c r="C54" s="45" t="s">
        <v>20</v>
      </c>
      <c r="D54" s="44" t="s">
        <v>23</v>
      </c>
      <c r="E54" s="44" t="s">
        <v>759</v>
      </c>
      <c r="F54" s="45" t="s">
        <v>40</v>
      </c>
      <c r="G54" s="45" t="s">
        <v>31</v>
      </c>
      <c r="H54" s="44" t="s">
        <v>556</v>
      </c>
      <c r="I54" s="128" t="s">
        <v>557</v>
      </c>
      <c r="J54" s="133"/>
      <c r="K54" s="45"/>
      <c r="L54" s="45"/>
      <c r="M54" s="45" t="str">
        <f t="shared" si="0"/>
        <v>　</v>
      </c>
      <c r="N54" s="128" t="str" cm="1">
        <f t="array" ref="N54">IF(ISNUMBER(M54)=FALSE, "",
    IFERROR(
        _xlfn.IFS(
            M54&gt;=10, "改善最優先",
            M54&gt;=7, "改善優先",
            M54&gt;=4, "改善やや優先",
            M54&gt;=1, "改善あまり優先ではない",
            M54=0, "改善必要なし",
            TRUE, "－"
        ),
        "－"
    )
)</f>
        <v/>
      </c>
    </row>
    <row r="55" spans="2:14" ht="138.75" customHeight="1" x14ac:dyDescent="0.55000000000000004">
      <c r="B55" s="133">
        <v>46</v>
      </c>
      <c r="C55" s="45" t="s">
        <v>20</v>
      </c>
      <c r="D55" s="44" t="s">
        <v>23</v>
      </c>
      <c r="E55" s="44" t="s">
        <v>759</v>
      </c>
      <c r="F55" s="45" t="s">
        <v>40</v>
      </c>
      <c r="G55" s="45" t="s">
        <v>31</v>
      </c>
      <c r="H55" s="44" t="s">
        <v>554</v>
      </c>
      <c r="I55" s="128" t="s">
        <v>555</v>
      </c>
      <c r="J55" s="133"/>
      <c r="K55" s="45"/>
      <c r="L55" s="45"/>
      <c r="M55" s="45" t="str">
        <f t="shared" si="0"/>
        <v>　</v>
      </c>
      <c r="N55" s="128" t="str" cm="1">
        <f t="array" ref="N55">IF(ISNUMBER(M55)=FALSE, "",
    IFERROR(
        _xlfn.IFS(
            M55&gt;=10, "改善最優先",
            M55&gt;=7, "改善優先",
            M55&gt;=4, "改善やや優先",
            M55&gt;=1, "改善あまり優先ではない",
            M55=0, "改善必要なし",
            TRUE, "－"
        ),
        "－"
    )
)</f>
        <v/>
      </c>
    </row>
    <row r="56" spans="2:14" ht="149.25" customHeight="1" x14ac:dyDescent="0.55000000000000004">
      <c r="B56" s="133">
        <v>47</v>
      </c>
      <c r="C56" s="45" t="s">
        <v>20</v>
      </c>
      <c r="D56" s="44" t="s">
        <v>23</v>
      </c>
      <c r="E56" s="44" t="s">
        <v>760</v>
      </c>
      <c r="F56" s="45" t="s">
        <v>40</v>
      </c>
      <c r="G56" s="45" t="s">
        <v>31</v>
      </c>
      <c r="H56" s="44" t="s">
        <v>552</v>
      </c>
      <c r="I56" s="128" t="s">
        <v>553</v>
      </c>
      <c r="J56" s="133"/>
      <c r="K56" s="45"/>
      <c r="L56" s="45"/>
      <c r="M56" s="45" t="str">
        <f t="shared" si="0"/>
        <v>　</v>
      </c>
      <c r="N56" s="128" t="str" cm="1">
        <f t="array" ref="N56">IF(ISNUMBER(M56)=FALSE, "",
    IFERROR(
        _xlfn.IFS(
            M56&gt;=10, "改善最優先",
            M56&gt;=7, "改善優先",
            M56&gt;=4, "改善やや優先",
            M56&gt;=1, "改善あまり優先ではない",
            M56=0, "改善必要なし",
            TRUE, "－"
        ),
        "－"
    )
)</f>
        <v/>
      </c>
    </row>
    <row r="57" spans="2:14" ht="171.75" customHeight="1" x14ac:dyDescent="0.55000000000000004">
      <c r="B57" s="133">
        <v>48</v>
      </c>
      <c r="C57" s="45" t="s">
        <v>20</v>
      </c>
      <c r="D57" s="44" t="s">
        <v>23</v>
      </c>
      <c r="E57" s="44" t="s">
        <v>761</v>
      </c>
      <c r="F57" s="45" t="s">
        <v>40</v>
      </c>
      <c r="G57" s="45" t="s">
        <v>31</v>
      </c>
      <c r="H57" s="44" t="s">
        <v>550</v>
      </c>
      <c r="I57" s="128" t="s">
        <v>551</v>
      </c>
      <c r="J57" s="133"/>
      <c r="K57" s="45"/>
      <c r="L57" s="45"/>
      <c r="M57" s="45" t="str">
        <f t="shared" si="0"/>
        <v>　</v>
      </c>
      <c r="N57" s="128" t="str" cm="1">
        <f t="array" ref="N57">IF(ISNUMBER(M57)=FALSE, "",
    IFERROR(
        _xlfn.IFS(
            M57&gt;=10, "改善最優先",
            M57&gt;=7, "改善優先",
            M57&gt;=4, "改善やや優先",
            M57&gt;=1, "改善あまり優先ではない",
            M57=0, "改善必要なし",
            TRUE, "－"
        ),
        "－"
    )
)</f>
        <v/>
      </c>
    </row>
    <row r="58" spans="2:14" ht="160.5" customHeight="1" x14ac:dyDescent="0.55000000000000004">
      <c r="B58" s="133">
        <v>49</v>
      </c>
      <c r="C58" s="45" t="s">
        <v>20</v>
      </c>
      <c r="D58" s="44" t="s">
        <v>23</v>
      </c>
      <c r="E58" s="44" t="s">
        <v>751</v>
      </c>
      <c r="F58" s="45" t="s">
        <v>40</v>
      </c>
      <c r="G58" s="45" t="s">
        <v>31</v>
      </c>
      <c r="H58" s="44" t="s">
        <v>548</v>
      </c>
      <c r="I58" s="128" t="s">
        <v>549</v>
      </c>
      <c r="J58" s="133"/>
      <c r="K58" s="45"/>
      <c r="L58" s="45"/>
      <c r="M58" s="45" t="str">
        <f t="shared" si="0"/>
        <v>　</v>
      </c>
      <c r="N58" s="128" t="str" cm="1">
        <f t="array" ref="N58">IF(ISNUMBER(M58)=FALSE, "",
    IFERROR(
        _xlfn.IFS(
            M58&gt;=10, "改善最優先",
            M58&gt;=7, "改善優先",
            M58&gt;=4, "改善やや優先",
            M58&gt;=1, "改善あまり優先ではない",
            M58=0, "改善必要なし",
            TRUE, "－"
        ),
        "－"
    )
)</f>
        <v/>
      </c>
    </row>
    <row r="59" spans="2:14" ht="106.5" customHeight="1" x14ac:dyDescent="0.55000000000000004">
      <c r="B59" s="133">
        <v>50</v>
      </c>
      <c r="C59" s="45" t="s">
        <v>20</v>
      </c>
      <c r="D59" s="44" t="s">
        <v>23</v>
      </c>
      <c r="E59" s="44" t="s">
        <v>762</v>
      </c>
      <c r="F59" s="45" t="s">
        <v>40</v>
      </c>
      <c r="G59" s="45" t="s">
        <v>31</v>
      </c>
      <c r="H59" s="44" t="s">
        <v>546</v>
      </c>
      <c r="I59" s="128" t="s">
        <v>807</v>
      </c>
      <c r="J59" s="133"/>
      <c r="K59" s="45"/>
      <c r="L59" s="45"/>
      <c r="M59" s="45" t="str">
        <f t="shared" si="0"/>
        <v>　</v>
      </c>
      <c r="N59" s="128" t="str" cm="1">
        <f t="array" ref="N59">IF(ISNUMBER(M59)=FALSE, "",
    IFERROR(
        _xlfn.IFS(
            M59&gt;=10, "改善最優先",
            M59&gt;=7, "改善優先",
            M59&gt;=4, "改善やや優先",
            M59&gt;=1, "改善あまり優先ではない",
            M59=0, "改善必要なし",
            TRUE, "－"
        ),
        "－"
    )
)</f>
        <v/>
      </c>
    </row>
    <row r="60" spans="2:14" ht="137.25" customHeight="1" x14ac:dyDescent="0.55000000000000004">
      <c r="B60" s="133">
        <v>51</v>
      </c>
      <c r="C60" s="45" t="s">
        <v>20</v>
      </c>
      <c r="D60" s="44" t="s">
        <v>23</v>
      </c>
      <c r="E60" s="44" t="s">
        <v>748</v>
      </c>
      <c r="F60" s="45" t="s">
        <v>40</v>
      </c>
      <c r="G60" s="45" t="s">
        <v>31</v>
      </c>
      <c r="H60" s="44" t="s">
        <v>544</v>
      </c>
      <c r="I60" s="128" t="s">
        <v>545</v>
      </c>
      <c r="J60" s="133"/>
      <c r="K60" s="45"/>
      <c r="L60" s="45"/>
      <c r="M60" s="45" t="str">
        <f t="shared" si="0"/>
        <v>　</v>
      </c>
      <c r="N60" s="128" t="str" cm="1">
        <f t="array" ref="N60">IF(ISNUMBER(M60)=FALSE, "",
    IFERROR(
        _xlfn.IFS(
            M60&gt;=10, "改善最優先",
            M60&gt;=7, "改善優先",
            M60&gt;=4, "改善やや優先",
            M60&gt;=1, "改善あまり優先ではない",
            M60=0, "改善必要なし",
            TRUE, "－"
        ),
        "－"
    )
)</f>
        <v/>
      </c>
    </row>
    <row r="61" spans="2:14" ht="82.5" customHeight="1" x14ac:dyDescent="0.55000000000000004">
      <c r="B61" s="133">
        <v>52</v>
      </c>
      <c r="C61" s="45" t="s">
        <v>20</v>
      </c>
      <c r="D61" s="44" t="s">
        <v>23</v>
      </c>
      <c r="E61" s="44" t="s">
        <v>763</v>
      </c>
      <c r="F61" s="45" t="s">
        <v>40</v>
      </c>
      <c r="G61" s="45" t="s">
        <v>31</v>
      </c>
      <c r="H61" s="44" t="s">
        <v>542</v>
      </c>
      <c r="I61" s="128" t="s">
        <v>543</v>
      </c>
      <c r="J61" s="133"/>
      <c r="K61" s="45"/>
      <c r="L61" s="45"/>
      <c r="M61" s="45" t="str">
        <f t="shared" si="0"/>
        <v>　</v>
      </c>
      <c r="N61" s="128" t="str" cm="1">
        <f t="array" ref="N61">IF(ISNUMBER(M61)=FALSE, "",
    IFERROR(
        _xlfn.IFS(
            M61&gt;=10, "改善最優先",
            M61&gt;=7, "改善優先",
            M61&gt;=4, "改善やや優先",
            M61&gt;=1, "改善あまり優先ではない",
            M61=0, "改善必要なし",
            TRUE, "－"
        ),
        "－"
    )
)</f>
        <v/>
      </c>
    </row>
    <row r="62" spans="2:14" ht="178.5" customHeight="1" x14ac:dyDescent="0.55000000000000004">
      <c r="B62" s="133">
        <v>53</v>
      </c>
      <c r="C62" s="45" t="s">
        <v>20</v>
      </c>
      <c r="D62" s="44" t="s">
        <v>24</v>
      </c>
      <c r="E62" s="44" t="s">
        <v>741</v>
      </c>
      <c r="F62" s="45" t="s">
        <v>32</v>
      </c>
      <c r="G62" s="45" t="s">
        <v>31</v>
      </c>
      <c r="H62" s="44" t="s">
        <v>808</v>
      </c>
      <c r="I62" s="128" t="s">
        <v>541</v>
      </c>
      <c r="J62" s="133"/>
      <c r="K62" s="45"/>
      <c r="L62" s="45"/>
      <c r="M62" s="45" t="str">
        <f t="shared" si="0"/>
        <v>　</v>
      </c>
      <c r="N62" s="128" t="str" cm="1">
        <f t="array" ref="N62">IF(ISNUMBER(M62)=FALSE, "",
    IFERROR(
        _xlfn.IFS(
            M62&gt;=10, "改善最優先",
            M62&gt;=7, "改善優先",
            M62&gt;=4, "改善やや優先",
            M62&gt;=1, "改善あまり優先ではない",
            M62=0, "改善必要なし",
            TRUE, "－"
        ),
        "－"
    )
)</f>
        <v/>
      </c>
    </row>
    <row r="63" spans="2:14" ht="161.25" customHeight="1" x14ac:dyDescent="0.55000000000000004">
      <c r="B63" s="133">
        <v>54</v>
      </c>
      <c r="C63" s="45" t="s">
        <v>20</v>
      </c>
      <c r="D63" s="44" t="s">
        <v>24</v>
      </c>
      <c r="E63" s="44" t="s">
        <v>742</v>
      </c>
      <c r="F63" s="45" t="s">
        <v>32</v>
      </c>
      <c r="G63" s="45" t="s">
        <v>31</v>
      </c>
      <c r="H63" s="44" t="s">
        <v>538</v>
      </c>
      <c r="I63" s="128" t="s">
        <v>539</v>
      </c>
      <c r="J63" s="133"/>
      <c r="K63" s="45"/>
      <c r="L63" s="45"/>
      <c r="M63" s="45" t="str">
        <f t="shared" si="0"/>
        <v>　</v>
      </c>
      <c r="N63" s="128" t="str" cm="1">
        <f t="array" ref="N63">IF(ISNUMBER(M63)=FALSE, "",
    IFERROR(
        _xlfn.IFS(
            M63&gt;=10, "改善最優先",
            M63&gt;=7, "改善優先",
            M63&gt;=4, "改善やや優先",
            M63&gt;=1, "改善あまり優先ではない",
            M63=0, "改善必要なし",
            TRUE, "－"
        ),
        "－"
    )
)</f>
        <v/>
      </c>
    </row>
    <row r="64" spans="2:14" ht="118.5" customHeight="1" x14ac:dyDescent="0.55000000000000004">
      <c r="B64" s="133">
        <v>55</v>
      </c>
      <c r="C64" s="45" t="s">
        <v>20</v>
      </c>
      <c r="D64" s="44" t="s">
        <v>24</v>
      </c>
      <c r="E64" s="44" t="s">
        <v>743</v>
      </c>
      <c r="F64" s="45" t="s">
        <v>32</v>
      </c>
      <c r="G64" s="45" t="s">
        <v>31</v>
      </c>
      <c r="H64" s="44" t="s">
        <v>536</v>
      </c>
      <c r="I64" s="128" t="s">
        <v>537</v>
      </c>
      <c r="J64" s="133"/>
      <c r="K64" s="45"/>
      <c r="L64" s="45"/>
      <c r="M64" s="45" t="str">
        <f t="shared" si="0"/>
        <v>　</v>
      </c>
      <c r="N64" s="128" t="str" cm="1">
        <f t="array" ref="N64">IF(ISNUMBER(M64)=FALSE, "",
    IFERROR(
        _xlfn.IFS(
            M64&gt;=10, "改善最優先",
            M64&gt;=7, "改善優先",
            M64&gt;=4, "改善やや優先",
            M64&gt;=1, "改善あまり優先ではない",
            M64=0, "改善必要なし",
            TRUE, "－"
        ),
        "－"
    )
)</f>
        <v/>
      </c>
    </row>
    <row r="65" spans="2:14" ht="126" customHeight="1" x14ac:dyDescent="0.55000000000000004">
      <c r="B65" s="133">
        <v>56</v>
      </c>
      <c r="C65" s="45" t="s">
        <v>20</v>
      </c>
      <c r="D65" s="44" t="s">
        <v>24</v>
      </c>
      <c r="E65" s="44" t="s">
        <v>744</v>
      </c>
      <c r="F65" s="45" t="s">
        <v>32</v>
      </c>
      <c r="G65" s="45" t="s">
        <v>31</v>
      </c>
      <c r="H65" s="44" t="s">
        <v>534</v>
      </c>
      <c r="I65" s="128" t="s">
        <v>535</v>
      </c>
      <c r="J65" s="133"/>
      <c r="K65" s="45"/>
      <c r="L65" s="45"/>
      <c r="M65" s="45" t="str">
        <f t="shared" si="0"/>
        <v>　</v>
      </c>
      <c r="N65" s="128" t="str" cm="1">
        <f t="array" ref="N65">IF(ISNUMBER(M65)=FALSE, "",
    IFERROR(
        _xlfn.IFS(
            M65&gt;=10, "改善最優先",
            M65&gt;=7, "改善優先",
            M65&gt;=4, "改善やや優先",
            M65&gt;=1, "改善あまり優先ではない",
            M65=0, "改善必要なし",
            TRUE, "－"
        ),
        "－"
    )
)</f>
        <v/>
      </c>
    </row>
    <row r="66" spans="2:14" ht="138.75" customHeight="1" x14ac:dyDescent="0.55000000000000004">
      <c r="B66" s="133">
        <v>57</v>
      </c>
      <c r="C66" s="45" t="s">
        <v>20</v>
      </c>
      <c r="D66" s="44" t="s">
        <v>24</v>
      </c>
      <c r="E66" s="44" t="s">
        <v>745</v>
      </c>
      <c r="F66" s="45" t="s">
        <v>32</v>
      </c>
      <c r="G66" s="45" t="s">
        <v>31</v>
      </c>
      <c r="H66" s="44" t="s">
        <v>532</v>
      </c>
      <c r="I66" s="128" t="s">
        <v>533</v>
      </c>
      <c r="J66" s="133"/>
      <c r="K66" s="45"/>
      <c r="L66" s="45"/>
      <c r="M66" s="45" t="str">
        <f t="shared" si="0"/>
        <v>　</v>
      </c>
      <c r="N66" s="128" t="str" cm="1">
        <f t="array" ref="N66">IF(ISNUMBER(M66)=FALSE, "",
    IFERROR(
        _xlfn.IFS(
            M66&gt;=10, "改善最優先",
            M66&gt;=7, "改善優先",
            M66&gt;=4, "改善やや優先",
            M66&gt;=1, "改善あまり優先ではない",
            M66=0, "改善必要なし",
            TRUE, "－"
        ),
        "－"
    )
)</f>
        <v/>
      </c>
    </row>
    <row r="67" spans="2:14" ht="118.5" customHeight="1" x14ac:dyDescent="0.55000000000000004">
      <c r="B67" s="133">
        <v>58</v>
      </c>
      <c r="C67" s="45" t="s">
        <v>20</v>
      </c>
      <c r="D67" s="44" t="s">
        <v>52</v>
      </c>
      <c r="E67" s="44" t="s">
        <v>737</v>
      </c>
      <c r="F67" s="45" t="s">
        <v>32</v>
      </c>
      <c r="G67" s="45" t="s">
        <v>31</v>
      </c>
      <c r="H67" s="44" t="s">
        <v>530</v>
      </c>
      <c r="I67" s="128" t="s">
        <v>531</v>
      </c>
      <c r="J67" s="133"/>
      <c r="K67" s="45"/>
      <c r="L67" s="45"/>
      <c r="M67" s="45" t="str">
        <f t="shared" si="0"/>
        <v>　</v>
      </c>
      <c r="N67" s="128" t="str" cm="1">
        <f t="array" ref="N67">IF(ISNUMBER(M67)=FALSE, "",
    IFERROR(
        _xlfn.IFS(
            M67&gt;=10, "改善最優先",
            M67&gt;=7, "改善優先",
            M67&gt;=4, "改善やや優先",
            M67&gt;=1, "改善あまり優先ではない",
            M67=0, "改善必要なし",
            TRUE, "－"
        ),
        "－"
    )
)</f>
        <v/>
      </c>
    </row>
    <row r="68" spans="2:14" ht="146.25" customHeight="1" x14ac:dyDescent="0.55000000000000004">
      <c r="B68" s="133">
        <v>59</v>
      </c>
      <c r="C68" s="45" t="s">
        <v>20</v>
      </c>
      <c r="D68" s="44" t="s">
        <v>52</v>
      </c>
      <c r="E68" s="44" t="s">
        <v>738</v>
      </c>
      <c r="F68" s="45" t="s">
        <v>32</v>
      </c>
      <c r="G68" s="45" t="s">
        <v>31</v>
      </c>
      <c r="H68" s="44" t="s">
        <v>528</v>
      </c>
      <c r="I68" s="128" t="s">
        <v>529</v>
      </c>
      <c r="J68" s="133"/>
      <c r="K68" s="45"/>
      <c r="L68" s="45"/>
      <c r="M68" s="45" t="str">
        <f t="shared" si="0"/>
        <v>　</v>
      </c>
      <c r="N68" s="128" t="str" cm="1">
        <f t="array" ref="N68">IF(ISNUMBER(M68)=FALSE, "",
    IFERROR(
        _xlfn.IFS(
            M68&gt;=10, "改善最優先",
            M68&gt;=7, "改善優先",
            M68&gt;=4, "改善やや優先",
            M68&gt;=1, "改善あまり優先ではない",
            M68=0, "改善必要なし",
            TRUE, "－"
        ),
        "－"
    )
)</f>
        <v/>
      </c>
    </row>
    <row r="69" spans="2:14" ht="138.75" customHeight="1" x14ac:dyDescent="0.55000000000000004">
      <c r="B69" s="133">
        <v>60</v>
      </c>
      <c r="C69" s="45" t="s">
        <v>20</v>
      </c>
      <c r="D69" s="44" t="s">
        <v>52</v>
      </c>
      <c r="E69" s="44" t="s">
        <v>739</v>
      </c>
      <c r="F69" s="45" t="s">
        <v>32</v>
      </c>
      <c r="G69" s="45" t="s">
        <v>31</v>
      </c>
      <c r="H69" s="44" t="s">
        <v>526</v>
      </c>
      <c r="I69" s="128" t="s">
        <v>527</v>
      </c>
      <c r="J69" s="133"/>
      <c r="K69" s="45"/>
      <c r="L69" s="45"/>
      <c r="M69" s="45" t="str">
        <f t="shared" si="0"/>
        <v>　</v>
      </c>
      <c r="N69" s="128" t="str" cm="1">
        <f t="array" ref="N69">IF(ISNUMBER(M69)=FALSE, "",
    IFERROR(
        _xlfn.IFS(
            M69&gt;=10, "改善最優先",
            M69&gt;=7, "改善優先",
            M69&gt;=4, "改善やや優先",
            M69&gt;=1, "改善あまり優先ではない",
            M69=0, "改善必要なし",
            TRUE, "－"
        ),
        "－"
    )
)</f>
        <v/>
      </c>
    </row>
    <row r="70" spans="2:14" ht="111.75" customHeight="1" x14ac:dyDescent="0.55000000000000004">
      <c r="B70" s="133">
        <v>61</v>
      </c>
      <c r="C70" s="45" t="s">
        <v>20</v>
      </c>
      <c r="D70" s="44" t="s">
        <v>52</v>
      </c>
      <c r="E70" s="44" t="s">
        <v>740</v>
      </c>
      <c r="F70" s="45" t="s">
        <v>40</v>
      </c>
      <c r="G70" s="45" t="s">
        <v>31</v>
      </c>
      <c r="H70" s="44" t="s">
        <v>524</v>
      </c>
      <c r="I70" s="128" t="s">
        <v>525</v>
      </c>
      <c r="J70" s="133"/>
      <c r="K70" s="45"/>
      <c r="L70" s="45"/>
      <c r="M70" s="45" t="str">
        <f t="shared" si="0"/>
        <v>　</v>
      </c>
      <c r="N70" s="128" t="str" cm="1">
        <f t="array" ref="N70">IF(ISNUMBER(M70)=FALSE, "",
    IFERROR(
        _xlfn.IFS(
            M70&gt;=10, "改善最優先",
            M70&gt;=7, "改善優先",
            M70&gt;=4, "改善やや優先",
            M70&gt;=1, "改善あまり優先ではない",
            M70=0, "改善必要なし",
            TRUE, "－"
        ),
        "－"
    )
)</f>
        <v/>
      </c>
    </row>
    <row r="71" spans="2:14" ht="130.5" customHeight="1" x14ac:dyDescent="0.55000000000000004">
      <c r="B71" s="136">
        <v>62</v>
      </c>
      <c r="C71" s="45" t="s">
        <v>20</v>
      </c>
      <c r="D71" s="44" t="s">
        <v>25</v>
      </c>
      <c r="E71" s="44" t="s">
        <v>45</v>
      </c>
      <c r="F71" s="45" t="s">
        <v>32</v>
      </c>
      <c r="G71" s="45" t="s">
        <v>31</v>
      </c>
      <c r="H71" s="44" t="s">
        <v>522</v>
      </c>
      <c r="I71" s="128" t="s">
        <v>523</v>
      </c>
      <c r="J71" s="133"/>
      <c r="K71" s="45"/>
      <c r="L71" s="45"/>
      <c r="M71" s="45" t="str">
        <f t="shared" si="0"/>
        <v>　</v>
      </c>
      <c r="N71" s="128" t="str" cm="1">
        <f t="array" ref="N71">IF(ISNUMBER(M71)=FALSE, "",
    IFERROR(
        _xlfn.IFS(
            M71&gt;=10, "改善最優先",
            M71&gt;=7, "改善優先",
            M71&gt;=4, "改善やや優先",
            M71&gt;=1, "改善あまり優先ではない",
            M71=0, "改善必要なし",
            TRUE, "－"
        ),
        "－"
    )
)</f>
        <v/>
      </c>
    </row>
    <row r="72" spans="2:14" ht="139.5" customHeight="1" x14ac:dyDescent="0.55000000000000004">
      <c r="B72" s="133">
        <v>63</v>
      </c>
      <c r="C72" s="45" t="s">
        <v>20</v>
      </c>
      <c r="D72" s="44" t="s">
        <v>25</v>
      </c>
      <c r="E72" s="44" t="s">
        <v>45</v>
      </c>
      <c r="F72" s="45" t="s">
        <v>40</v>
      </c>
      <c r="G72" s="45" t="s">
        <v>31</v>
      </c>
      <c r="H72" s="44" t="s">
        <v>520</v>
      </c>
      <c r="I72" s="128" t="s">
        <v>521</v>
      </c>
      <c r="J72" s="133"/>
      <c r="K72" s="45"/>
      <c r="L72" s="45"/>
      <c r="M72" s="45" t="str">
        <f t="shared" si="0"/>
        <v>　</v>
      </c>
      <c r="N72" s="128" t="str" cm="1">
        <f t="array" ref="N72">IF(ISNUMBER(M72)=FALSE, "",
    IFERROR(
        _xlfn.IFS(
            M72&gt;=10, "改善最優先",
            M72&gt;=7, "改善優先",
            M72&gt;=4, "改善やや優先",
            M72&gt;=1, "改善あまり優先ではない",
            M72=0, "改善必要なし",
            TRUE, "－"
        ),
        "－"
    )
)</f>
        <v/>
      </c>
    </row>
    <row r="73" spans="2:14" ht="146.25" customHeight="1" x14ac:dyDescent="0.55000000000000004">
      <c r="B73" s="133">
        <v>64</v>
      </c>
      <c r="C73" s="45" t="s">
        <v>20</v>
      </c>
      <c r="D73" s="44" t="s">
        <v>25</v>
      </c>
      <c r="E73" s="44" t="s">
        <v>45</v>
      </c>
      <c r="F73" s="45" t="s">
        <v>40</v>
      </c>
      <c r="G73" s="45" t="s">
        <v>31</v>
      </c>
      <c r="H73" s="44" t="s">
        <v>518</v>
      </c>
      <c r="I73" s="128" t="s">
        <v>519</v>
      </c>
      <c r="J73" s="133"/>
      <c r="K73" s="45"/>
      <c r="L73" s="45"/>
      <c r="M73" s="45" t="str">
        <f t="shared" si="0"/>
        <v>　</v>
      </c>
      <c r="N73" s="128" t="str" cm="1">
        <f t="array" ref="N73">IF(ISNUMBER(M73)=FALSE, "",
    IFERROR(
        _xlfn.IFS(
            M73&gt;=10, "改善最優先",
            M73&gt;=7, "改善優先",
            M73&gt;=4, "改善やや優先",
            M73&gt;=1, "改善あまり優先ではない",
            M73=0, "改善必要なし",
            TRUE, "－"
        ),
        "－"
    )
)</f>
        <v/>
      </c>
    </row>
    <row r="74" spans="2:14" ht="142.5" customHeight="1" x14ac:dyDescent="0.55000000000000004">
      <c r="B74" s="133">
        <v>65</v>
      </c>
      <c r="C74" s="45" t="s">
        <v>20</v>
      </c>
      <c r="D74" s="44" t="s">
        <v>25</v>
      </c>
      <c r="E74" s="44" t="s">
        <v>46</v>
      </c>
      <c r="F74" s="45" t="s">
        <v>32</v>
      </c>
      <c r="G74" s="45" t="s">
        <v>31</v>
      </c>
      <c r="H74" s="44" t="s">
        <v>516</v>
      </c>
      <c r="I74" s="128" t="s">
        <v>517</v>
      </c>
      <c r="J74" s="133"/>
      <c r="K74" s="45"/>
      <c r="L74" s="45"/>
      <c r="M74" s="45" t="str">
        <f t="shared" ref="M74:M105" si="1">IFERROR(
    (IF(J74="適合", 0, IF(J74="不適合（一部）", 1, IF(J74="不適合（すべて）", 2, ""))))
    *
    (IF(K74="小さい", 1, IF(K74="中程度", 2, IF(K74="大きい", 3, ""))))
    *
    (IF(L74="しにくい", 1, IF(L74="ややしやすい", 2, IF(L74="しやすい", 3, "")))), "　")</f>
        <v>　</v>
      </c>
      <c r="N74" s="128" t="str" cm="1">
        <f t="array" ref="N74">IF(ISNUMBER(M74)=FALSE, "",
    IFERROR(
        _xlfn.IFS(
            M74&gt;=10, "改善最優先",
            M74&gt;=7, "改善優先",
            M74&gt;=4, "改善やや優先",
            M74&gt;=1, "改善あまり優先ではない",
            M74=0, "改善必要なし",
            TRUE, "－"
        ),
        "－"
    )
)</f>
        <v/>
      </c>
    </row>
    <row r="75" spans="2:14" ht="158.25" customHeight="1" x14ac:dyDescent="0.55000000000000004">
      <c r="B75" s="133">
        <v>66</v>
      </c>
      <c r="C75" s="45" t="s">
        <v>20</v>
      </c>
      <c r="D75" s="44" t="s">
        <v>25</v>
      </c>
      <c r="E75" s="44" t="s">
        <v>46</v>
      </c>
      <c r="F75" s="45" t="s">
        <v>40</v>
      </c>
      <c r="G75" s="45" t="s">
        <v>31</v>
      </c>
      <c r="H75" s="44" t="s">
        <v>514</v>
      </c>
      <c r="I75" s="128" t="s">
        <v>515</v>
      </c>
      <c r="J75" s="133"/>
      <c r="K75" s="45"/>
      <c r="L75" s="45"/>
      <c r="M75" s="45" t="str">
        <f t="shared" si="1"/>
        <v>　</v>
      </c>
      <c r="N75" s="128" t="str" cm="1">
        <f t="array" ref="N75">IF(ISNUMBER(M75)=FALSE, "",
    IFERROR(
        _xlfn.IFS(
            M75&gt;=10, "改善最優先",
            M75&gt;=7, "改善優先",
            M75&gt;=4, "改善やや優先",
            M75&gt;=1, "改善あまり優先ではない",
            M75=0, "改善必要なし",
            TRUE, "－"
        ),
        "－"
    )
)</f>
        <v/>
      </c>
    </row>
    <row r="76" spans="2:14" ht="128.25" customHeight="1" x14ac:dyDescent="0.55000000000000004">
      <c r="B76" s="133">
        <v>67</v>
      </c>
      <c r="C76" s="45" t="s">
        <v>20</v>
      </c>
      <c r="D76" s="44" t="s">
        <v>25</v>
      </c>
      <c r="E76" s="44" t="s">
        <v>46</v>
      </c>
      <c r="F76" s="45" t="s">
        <v>32</v>
      </c>
      <c r="G76" s="45" t="s">
        <v>31</v>
      </c>
      <c r="H76" s="44" t="s">
        <v>512</v>
      </c>
      <c r="I76" s="128" t="s">
        <v>513</v>
      </c>
      <c r="J76" s="133"/>
      <c r="K76" s="45"/>
      <c r="L76" s="45"/>
      <c r="M76" s="45" t="str">
        <f t="shared" si="1"/>
        <v>　</v>
      </c>
      <c r="N76" s="128" t="str" cm="1">
        <f t="array" ref="N76">IF(ISNUMBER(M76)=FALSE, "",
    IFERROR(
        _xlfn.IFS(
            M76&gt;=10, "改善最優先",
            M76&gt;=7, "改善優先",
            M76&gt;=4, "改善やや優先",
            M76&gt;=1, "改善あまり優先ではない",
            M76=0, "改善必要なし",
            TRUE, "－"
        ),
        "－"
    )
)</f>
        <v/>
      </c>
    </row>
    <row r="77" spans="2:14" ht="128.25" customHeight="1" x14ac:dyDescent="0.55000000000000004">
      <c r="B77" s="133">
        <v>68</v>
      </c>
      <c r="C77" s="45" t="s">
        <v>20</v>
      </c>
      <c r="D77" s="44" t="s">
        <v>25</v>
      </c>
      <c r="E77" s="44" t="s">
        <v>46</v>
      </c>
      <c r="F77" s="45" t="s">
        <v>32</v>
      </c>
      <c r="G77" s="45" t="s">
        <v>31</v>
      </c>
      <c r="H77" s="44" t="s">
        <v>510</v>
      </c>
      <c r="I77" s="128" t="s">
        <v>511</v>
      </c>
      <c r="J77" s="133"/>
      <c r="K77" s="45"/>
      <c r="L77" s="45"/>
      <c r="M77" s="45" t="str">
        <f t="shared" si="1"/>
        <v>　</v>
      </c>
      <c r="N77" s="128" t="str" cm="1">
        <f t="array" ref="N77">IF(ISNUMBER(M77)=FALSE, "",
    IFERROR(
        _xlfn.IFS(
            M77&gt;=10, "改善最優先",
            M77&gt;=7, "改善優先",
            M77&gt;=4, "改善やや優先",
            M77&gt;=1, "改善あまり優先ではない",
            M77=0, "改善必要なし",
            TRUE, "－"
        ),
        "－"
    )
)</f>
        <v/>
      </c>
    </row>
    <row r="78" spans="2:14" ht="138.75" customHeight="1" x14ac:dyDescent="0.55000000000000004">
      <c r="B78" s="133">
        <v>69</v>
      </c>
      <c r="C78" s="45" t="s">
        <v>20</v>
      </c>
      <c r="D78" s="44" t="s">
        <v>26</v>
      </c>
      <c r="E78" s="44" t="s">
        <v>728</v>
      </c>
      <c r="F78" s="45" t="s">
        <v>40</v>
      </c>
      <c r="G78" s="45" t="s">
        <v>31</v>
      </c>
      <c r="H78" s="44" t="s">
        <v>509</v>
      </c>
      <c r="I78" s="128" t="s">
        <v>638</v>
      </c>
      <c r="J78" s="133"/>
      <c r="K78" s="45"/>
      <c r="L78" s="45"/>
      <c r="M78" s="45" t="str">
        <f t="shared" si="1"/>
        <v>　</v>
      </c>
      <c r="N78" s="128" t="str" cm="1">
        <f t="array" ref="N78">IF(ISNUMBER(M78)=FALSE, "",
    IFERROR(
        _xlfn.IFS(
            M78&gt;=10, "改善最優先",
            M78&gt;=7, "改善優先",
            M78&gt;=4, "改善やや優先",
            M78&gt;=1, "改善あまり優先ではない",
            M78=0, "改善必要なし",
            TRUE, "－"
        ),
        "－"
    )
)</f>
        <v/>
      </c>
    </row>
    <row r="79" spans="2:14" ht="131.25" customHeight="1" x14ac:dyDescent="0.55000000000000004">
      <c r="B79" s="133">
        <v>70</v>
      </c>
      <c r="C79" s="45" t="s">
        <v>20</v>
      </c>
      <c r="D79" s="44" t="s">
        <v>26</v>
      </c>
      <c r="E79" s="44" t="s">
        <v>729</v>
      </c>
      <c r="F79" s="45" t="s">
        <v>40</v>
      </c>
      <c r="G79" s="45" t="s">
        <v>31</v>
      </c>
      <c r="H79" s="44" t="s">
        <v>507</v>
      </c>
      <c r="I79" s="128" t="s">
        <v>508</v>
      </c>
      <c r="J79" s="133"/>
      <c r="K79" s="45"/>
      <c r="L79" s="45"/>
      <c r="M79" s="45" t="str">
        <f t="shared" si="1"/>
        <v>　</v>
      </c>
      <c r="N79" s="128" t="str" cm="1">
        <f t="array" ref="N79">IF(ISNUMBER(M79)=FALSE, "",
    IFERROR(
        _xlfn.IFS(
            M79&gt;=10, "改善最優先",
            M79&gt;=7, "改善優先",
            M79&gt;=4, "改善やや優先",
            M79&gt;=1, "改善あまり優先ではない",
            M79=0, "改善必要なし",
            TRUE, "－"
        ),
        "－"
    )
)</f>
        <v/>
      </c>
    </row>
    <row r="80" spans="2:14" ht="149.25" customHeight="1" x14ac:dyDescent="0.55000000000000004">
      <c r="B80" s="133">
        <v>71</v>
      </c>
      <c r="C80" s="45" t="s">
        <v>20</v>
      </c>
      <c r="D80" s="44" t="s">
        <v>26</v>
      </c>
      <c r="E80" s="44" t="s">
        <v>730</v>
      </c>
      <c r="F80" s="45" t="s">
        <v>40</v>
      </c>
      <c r="G80" s="45" t="s">
        <v>31</v>
      </c>
      <c r="H80" s="44" t="s">
        <v>505</v>
      </c>
      <c r="I80" s="128" t="s">
        <v>506</v>
      </c>
      <c r="J80" s="133"/>
      <c r="K80" s="45"/>
      <c r="L80" s="45"/>
      <c r="M80" s="45" t="str">
        <f t="shared" si="1"/>
        <v>　</v>
      </c>
      <c r="N80" s="128" t="str" cm="1">
        <f t="array" ref="N80">IF(ISNUMBER(M80)=FALSE, "",
    IFERROR(
        _xlfn.IFS(
            M80&gt;=10, "改善最優先",
            M80&gt;=7, "改善優先",
            M80&gt;=4, "改善やや優先",
            M80&gt;=1, "改善あまり優先ではない",
            M80=0, "改善必要なし",
            TRUE, "－"
        ),
        "－"
    )
)</f>
        <v/>
      </c>
    </row>
    <row r="81" spans="2:14" ht="148.5" customHeight="1" x14ac:dyDescent="0.55000000000000004">
      <c r="B81" s="133">
        <v>72</v>
      </c>
      <c r="C81" s="45" t="s">
        <v>20</v>
      </c>
      <c r="D81" s="44" t="s">
        <v>26</v>
      </c>
      <c r="E81" s="44" t="s">
        <v>731</v>
      </c>
      <c r="F81" s="45" t="s">
        <v>40</v>
      </c>
      <c r="G81" s="45" t="s">
        <v>31</v>
      </c>
      <c r="H81" s="44" t="s">
        <v>503</v>
      </c>
      <c r="I81" s="128" t="s">
        <v>504</v>
      </c>
      <c r="J81" s="133"/>
      <c r="K81" s="45"/>
      <c r="L81" s="45"/>
      <c r="M81" s="45" t="str">
        <f t="shared" si="1"/>
        <v>　</v>
      </c>
      <c r="N81" s="128" t="str" cm="1">
        <f t="array" ref="N81">IF(ISNUMBER(M81)=FALSE, "",
    IFERROR(
        _xlfn.IFS(
            M81&gt;=10, "改善最優先",
            M81&gt;=7, "改善優先",
            M81&gt;=4, "改善やや優先",
            M81&gt;=1, "改善あまり優先ではない",
            M81=0, "改善必要なし",
            TRUE, "－"
        ),
        "－"
    )
)</f>
        <v/>
      </c>
    </row>
    <row r="82" spans="2:14" ht="126" customHeight="1" x14ac:dyDescent="0.55000000000000004">
      <c r="B82" s="133">
        <v>73</v>
      </c>
      <c r="C82" s="45" t="s">
        <v>20</v>
      </c>
      <c r="D82" s="44" t="s">
        <v>26</v>
      </c>
      <c r="E82" s="44" t="s">
        <v>732</v>
      </c>
      <c r="F82" s="45" t="s">
        <v>40</v>
      </c>
      <c r="G82" s="45" t="s">
        <v>31</v>
      </c>
      <c r="H82" s="44" t="s">
        <v>502</v>
      </c>
      <c r="I82" s="128" t="s">
        <v>639</v>
      </c>
      <c r="J82" s="133"/>
      <c r="K82" s="45"/>
      <c r="L82" s="45"/>
      <c r="M82" s="45" t="str">
        <f t="shared" si="1"/>
        <v>　</v>
      </c>
      <c r="N82" s="128" t="str" cm="1">
        <f t="array" ref="N82">IF(ISNUMBER(M82)=FALSE, "",
    IFERROR(
        _xlfn.IFS(
            M82&gt;=10, "改善最優先",
            M82&gt;=7, "改善優先",
            M82&gt;=4, "改善やや優先",
            M82&gt;=1, "改善あまり優先ではない",
            M82=0, "改善必要なし",
            TRUE, "－"
        ),
        "－"
    )
)</f>
        <v/>
      </c>
    </row>
    <row r="83" spans="2:14" ht="128.25" customHeight="1" x14ac:dyDescent="0.55000000000000004">
      <c r="B83" s="133">
        <v>74</v>
      </c>
      <c r="C83" s="45" t="s">
        <v>20</v>
      </c>
      <c r="D83" s="44" t="s">
        <v>26</v>
      </c>
      <c r="E83" s="44" t="s">
        <v>733</v>
      </c>
      <c r="F83" s="45" t="s">
        <v>40</v>
      </c>
      <c r="G83" s="45" t="s">
        <v>31</v>
      </c>
      <c r="H83" s="44" t="s">
        <v>500</v>
      </c>
      <c r="I83" s="128" t="s">
        <v>501</v>
      </c>
      <c r="J83" s="133"/>
      <c r="K83" s="45"/>
      <c r="L83" s="45"/>
      <c r="M83" s="45" t="str">
        <f t="shared" si="1"/>
        <v>　</v>
      </c>
      <c r="N83" s="128" t="str" cm="1">
        <f t="array" ref="N83">IF(ISNUMBER(M83)=FALSE, "",
    IFERROR(
        _xlfn.IFS(
            M83&gt;=10, "改善最優先",
            M83&gt;=7, "改善優先",
            M83&gt;=4, "改善やや優先",
            M83&gt;=1, "改善あまり優先ではない",
            M83=0, "改善必要なし",
            TRUE, "－"
        ),
        "－"
    )
)</f>
        <v/>
      </c>
    </row>
    <row r="84" spans="2:14" ht="142.5" customHeight="1" x14ac:dyDescent="0.55000000000000004">
      <c r="B84" s="133">
        <v>75</v>
      </c>
      <c r="C84" s="45" t="s">
        <v>20</v>
      </c>
      <c r="D84" s="44" t="s">
        <v>26</v>
      </c>
      <c r="E84" s="44" t="s">
        <v>734</v>
      </c>
      <c r="F84" s="45" t="s">
        <v>40</v>
      </c>
      <c r="G84" s="45" t="s">
        <v>31</v>
      </c>
      <c r="H84" s="44" t="s">
        <v>498</v>
      </c>
      <c r="I84" s="128" t="s">
        <v>499</v>
      </c>
      <c r="J84" s="133"/>
      <c r="K84" s="45"/>
      <c r="L84" s="45"/>
      <c r="M84" s="45" t="str">
        <f t="shared" si="1"/>
        <v>　</v>
      </c>
      <c r="N84" s="128" t="str" cm="1">
        <f t="array" ref="N84">IF(ISNUMBER(M84)=FALSE, "",
    IFERROR(
        _xlfn.IFS(
            M84&gt;=10, "改善最優先",
            M84&gt;=7, "改善優先",
            M84&gt;=4, "改善やや優先",
            M84&gt;=1, "改善あまり優先ではない",
            M84=0, "改善必要なし",
            TRUE, "－"
        ),
        "－"
    )
)</f>
        <v/>
      </c>
    </row>
    <row r="85" spans="2:14" ht="108.75" customHeight="1" x14ac:dyDescent="0.55000000000000004">
      <c r="B85" s="133">
        <v>76</v>
      </c>
      <c r="C85" s="45" t="s">
        <v>20</v>
      </c>
      <c r="D85" s="44" t="s">
        <v>26</v>
      </c>
      <c r="E85" s="44" t="s">
        <v>735</v>
      </c>
      <c r="F85" s="45" t="s">
        <v>40</v>
      </c>
      <c r="G85" s="45" t="s">
        <v>31</v>
      </c>
      <c r="H85" s="44" t="s">
        <v>496</v>
      </c>
      <c r="I85" s="128" t="s">
        <v>497</v>
      </c>
      <c r="J85" s="133"/>
      <c r="K85" s="45"/>
      <c r="L85" s="45"/>
      <c r="M85" s="45" t="str">
        <f t="shared" si="1"/>
        <v>　</v>
      </c>
      <c r="N85" s="128" t="str" cm="1">
        <f t="array" ref="N85">IF(ISNUMBER(M85)=FALSE, "",
    IFERROR(
        _xlfn.IFS(
            M85&gt;=10, "改善最優先",
            M85&gt;=7, "改善優先",
            M85&gt;=4, "改善やや優先",
            M85&gt;=1, "改善あまり優先ではない",
            M85=0, "改善必要なし",
            TRUE, "－"
        ),
        "－"
    )
)</f>
        <v/>
      </c>
    </row>
    <row r="86" spans="2:14" ht="112.5" customHeight="1" x14ac:dyDescent="0.55000000000000004">
      <c r="B86" s="133">
        <v>77</v>
      </c>
      <c r="C86" s="45" t="s">
        <v>20</v>
      </c>
      <c r="D86" s="44" t="s">
        <v>26</v>
      </c>
      <c r="E86" s="44" t="s">
        <v>736</v>
      </c>
      <c r="F86" s="45" t="s">
        <v>40</v>
      </c>
      <c r="G86" s="45" t="s">
        <v>31</v>
      </c>
      <c r="H86" s="44" t="s">
        <v>494</v>
      </c>
      <c r="I86" s="128" t="s">
        <v>495</v>
      </c>
      <c r="J86" s="133"/>
      <c r="K86" s="45"/>
      <c r="L86" s="45"/>
      <c r="M86" s="45" t="str">
        <f t="shared" si="1"/>
        <v>　</v>
      </c>
      <c r="N86" s="128" t="str" cm="1">
        <f t="array" ref="N86">IF(ISNUMBER(M86)=FALSE, "",
    IFERROR(
        _xlfn.IFS(
            M86&gt;=10, "改善最優先",
            M86&gt;=7, "改善優先",
            M86&gt;=4, "改善やや優先",
            M86&gt;=1, "改善あまり優先ではない",
            M86=0, "改善必要なし",
            TRUE, "－"
        ),
        "－"
    )
)</f>
        <v/>
      </c>
    </row>
    <row r="87" spans="2:14" ht="111" customHeight="1" x14ac:dyDescent="0.55000000000000004">
      <c r="B87" s="133">
        <v>78</v>
      </c>
      <c r="C87" s="45" t="s">
        <v>20</v>
      </c>
      <c r="D87" s="44" t="s">
        <v>288</v>
      </c>
      <c r="E87" s="44" t="s">
        <v>288</v>
      </c>
      <c r="F87" s="45" t="s">
        <v>40</v>
      </c>
      <c r="G87" s="45" t="s">
        <v>31</v>
      </c>
      <c r="H87" s="44" t="s">
        <v>492</v>
      </c>
      <c r="I87" s="128" t="s">
        <v>493</v>
      </c>
      <c r="J87" s="133"/>
      <c r="K87" s="45"/>
      <c r="L87" s="45"/>
      <c r="M87" s="45" t="str">
        <f t="shared" si="1"/>
        <v>　</v>
      </c>
      <c r="N87" s="128" t="str" cm="1">
        <f t="array" ref="N87">IF(ISNUMBER(M87)=FALSE, "",
    IFERROR(
        _xlfn.IFS(
            M87&gt;=10, "改善最優先",
            M87&gt;=7, "改善優先",
            M87&gt;=4, "改善やや優先",
            M87&gt;=1, "改善あまり優先ではない",
            M87=0, "改善必要なし",
            TRUE, "－"
        ),
        "－"
    )
)</f>
        <v/>
      </c>
    </row>
    <row r="88" spans="2:14" ht="111" customHeight="1" x14ac:dyDescent="0.55000000000000004">
      <c r="B88" s="133">
        <v>79</v>
      </c>
      <c r="C88" s="45" t="s">
        <v>20</v>
      </c>
      <c r="D88" s="44" t="s">
        <v>27</v>
      </c>
      <c r="E88" s="44" t="s">
        <v>27</v>
      </c>
      <c r="F88" s="45" t="s">
        <v>32</v>
      </c>
      <c r="G88" s="45" t="s">
        <v>31</v>
      </c>
      <c r="H88" s="44" t="s">
        <v>490</v>
      </c>
      <c r="I88" s="128" t="s">
        <v>491</v>
      </c>
      <c r="J88" s="133"/>
      <c r="K88" s="45"/>
      <c r="L88" s="45"/>
      <c r="M88" s="45" t="str">
        <f t="shared" si="1"/>
        <v>　</v>
      </c>
      <c r="N88" s="128" t="str" cm="1">
        <f t="array" ref="N88">IF(ISNUMBER(M88)=FALSE, "",
    IFERROR(
        _xlfn.IFS(
            M88&gt;=10, "改善最優先",
            M88&gt;=7, "改善優先",
            M88&gt;=4, "改善やや優先",
            M88&gt;=1, "改善あまり優先ではない",
            M88=0, "改善必要なし",
            TRUE, "－"
        ),
        "－"
    )
)</f>
        <v/>
      </c>
    </row>
    <row r="89" spans="2:14" ht="114" customHeight="1" x14ac:dyDescent="0.55000000000000004">
      <c r="B89" s="133">
        <v>80</v>
      </c>
      <c r="C89" s="45" t="s">
        <v>20</v>
      </c>
      <c r="D89" s="44" t="s">
        <v>28</v>
      </c>
      <c r="E89" s="44" t="s">
        <v>724</v>
      </c>
      <c r="F89" s="45" t="s">
        <v>32</v>
      </c>
      <c r="G89" s="45" t="s">
        <v>31</v>
      </c>
      <c r="H89" s="44" t="s">
        <v>488</v>
      </c>
      <c r="I89" s="128" t="s">
        <v>489</v>
      </c>
      <c r="J89" s="133"/>
      <c r="K89" s="45"/>
      <c r="L89" s="45"/>
      <c r="M89" s="45" t="str">
        <f t="shared" si="1"/>
        <v>　</v>
      </c>
      <c r="N89" s="128" t="str" cm="1">
        <f t="array" ref="N89">IF(ISNUMBER(M89)=FALSE, "",
    IFERROR(
        _xlfn.IFS(
            M89&gt;=10, "改善最優先",
            M89&gt;=7, "改善優先",
            M89&gt;=4, "改善やや優先",
            M89&gt;=1, "改善あまり優先ではない",
            M89=0, "改善必要なし",
            TRUE, "－"
        ),
        "－"
    )
)</f>
        <v/>
      </c>
    </row>
    <row r="90" spans="2:14" ht="82.5" customHeight="1" x14ac:dyDescent="0.55000000000000004">
      <c r="B90" s="133">
        <v>81</v>
      </c>
      <c r="C90" s="45" t="s">
        <v>20</v>
      </c>
      <c r="D90" s="44" t="s">
        <v>28</v>
      </c>
      <c r="E90" s="44" t="s">
        <v>725</v>
      </c>
      <c r="F90" s="45" t="s">
        <v>32</v>
      </c>
      <c r="G90" s="45" t="s">
        <v>31</v>
      </c>
      <c r="H90" s="44" t="s">
        <v>486</v>
      </c>
      <c r="I90" s="128" t="s">
        <v>487</v>
      </c>
      <c r="J90" s="133"/>
      <c r="K90" s="45"/>
      <c r="L90" s="45"/>
      <c r="M90" s="45" t="str">
        <f t="shared" si="1"/>
        <v>　</v>
      </c>
      <c r="N90" s="128" t="str" cm="1">
        <f t="array" ref="N90">IF(ISNUMBER(M90)=FALSE, "",
    IFERROR(
        _xlfn.IFS(
            M90&gt;=10, "改善最優先",
            M90&gt;=7, "改善優先",
            M90&gt;=4, "改善やや優先",
            M90&gt;=1, "改善あまり優先ではない",
            M90=0, "改善必要なし",
            TRUE, "－"
        ),
        "－"
    )
)</f>
        <v/>
      </c>
    </row>
    <row r="91" spans="2:14" ht="111.75" customHeight="1" x14ac:dyDescent="0.55000000000000004">
      <c r="B91" s="133">
        <v>82</v>
      </c>
      <c r="C91" s="45" t="s">
        <v>20</v>
      </c>
      <c r="D91" s="44" t="s">
        <v>28</v>
      </c>
      <c r="E91" s="44" t="s">
        <v>726</v>
      </c>
      <c r="F91" s="45" t="s">
        <v>32</v>
      </c>
      <c r="G91" s="45" t="s">
        <v>31</v>
      </c>
      <c r="H91" s="44" t="s">
        <v>484</v>
      </c>
      <c r="I91" s="128" t="s">
        <v>485</v>
      </c>
      <c r="J91" s="133"/>
      <c r="K91" s="45"/>
      <c r="L91" s="45"/>
      <c r="M91" s="45" t="str">
        <f t="shared" si="1"/>
        <v>　</v>
      </c>
      <c r="N91" s="128" t="str" cm="1">
        <f t="array" ref="N91">IF(ISNUMBER(M91)=FALSE, "",
    IFERROR(
        _xlfn.IFS(
            M91&gt;=10, "改善最優先",
            M91&gt;=7, "改善優先",
            M91&gt;=4, "改善やや優先",
            M91&gt;=1, "改善あまり優先ではない",
            M91=0, "改善必要なし",
            TRUE, "－"
        ),
        "－"
    )
)</f>
        <v/>
      </c>
    </row>
    <row r="92" spans="2:14" ht="82.5" customHeight="1" x14ac:dyDescent="0.55000000000000004">
      <c r="B92" s="133">
        <v>83</v>
      </c>
      <c r="C92" s="45" t="s">
        <v>20</v>
      </c>
      <c r="D92" s="44" t="s">
        <v>28</v>
      </c>
      <c r="E92" s="44" t="s">
        <v>727</v>
      </c>
      <c r="F92" s="45" t="s">
        <v>32</v>
      </c>
      <c r="G92" s="45" t="s">
        <v>31</v>
      </c>
      <c r="H92" s="44" t="s">
        <v>482</v>
      </c>
      <c r="I92" s="128" t="s">
        <v>483</v>
      </c>
      <c r="J92" s="133"/>
      <c r="K92" s="45"/>
      <c r="L92" s="45"/>
      <c r="M92" s="45" t="str">
        <f t="shared" si="1"/>
        <v>　</v>
      </c>
      <c r="N92" s="128" t="str" cm="1">
        <f t="array" ref="N92">IF(ISNUMBER(M92)=FALSE, "",
    IFERROR(
        _xlfn.IFS(
            M92&gt;=10, "改善最優先",
            M92&gt;=7, "改善優先",
            M92&gt;=4, "改善やや優先",
            M92&gt;=1, "改善あまり優先ではない",
            M92=0, "改善必要なし",
            TRUE, "－"
        ),
        "－"
    )
)</f>
        <v/>
      </c>
    </row>
    <row r="93" spans="2:14" ht="114" customHeight="1" x14ac:dyDescent="0.55000000000000004">
      <c r="B93" s="133">
        <v>84</v>
      </c>
      <c r="C93" s="45" t="s">
        <v>20</v>
      </c>
      <c r="D93" s="44" t="s">
        <v>107</v>
      </c>
      <c r="E93" s="44" t="s">
        <v>723</v>
      </c>
      <c r="F93" s="45" t="s">
        <v>32</v>
      </c>
      <c r="G93" s="45" t="s">
        <v>31</v>
      </c>
      <c r="H93" s="44" t="s">
        <v>480</v>
      </c>
      <c r="I93" s="128" t="s">
        <v>481</v>
      </c>
      <c r="J93" s="133"/>
      <c r="K93" s="45"/>
      <c r="L93" s="45"/>
      <c r="M93" s="45" t="str">
        <f t="shared" si="1"/>
        <v>　</v>
      </c>
      <c r="N93" s="128" t="str" cm="1">
        <f t="array" ref="N93">IF(ISNUMBER(M93)=FALSE, "",
    IFERROR(
        _xlfn.IFS(
            M93&gt;=10, "改善最優先",
            M93&gt;=7, "改善優先",
            M93&gt;=4, "改善やや優先",
            M93&gt;=1, "改善あまり優先ではない",
            M93=0, "改善必要なし",
            TRUE, "－"
        ),
        "－"
    )
)</f>
        <v/>
      </c>
    </row>
    <row r="94" spans="2:14" ht="144" customHeight="1" x14ac:dyDescent="0.55000000000000004">
      <c r="B94" s="133">
        <v>85</v>
      </c>
      <c r="C94" s="45" t="s">
        <v>29</v>
      </c>
      <c r="D94" s="44" t="s">
        <v>126</v>
      </c>
      <c r="E94" s="44" t="s">
        <v>42</v>
      </c>
      <c r="F94" s="45" t="s">
        <v>32</v>
      </c>
      <c r="G94" s="45" t="s">
        <v>29</v>
      </c>
      <c r="H94" s="44" t="s">
        <v>478</v>
      </c>
      <c r="I94" s="128" t="s">
        <v>479</v>
      </c>
      <c r="J94" s="133"/>
      <c r="K94" s="45"/>
      <c r="L94" s="45"/>
      <c r="M94" s="45" t="str">
        <f t="shared" si="1"/>
        <v>　</v>
      </c>
      <c r="N94" s="128" t="str" cm="1">
        <f t="array" ref="N94">IF(ISNUMBER(M94)=FALSE, "",
    IFERROR(
        _xlfn.IFS(
            M94&gt;=10, "改善最優先",
            M94&gt;=7, "改善優先",
            M94&gt;=4, "改善やや優先",
            M94&gt;=1, "改善あまり優先ではない",
            M94=0, "改善必要なし",
            TRUE, "－"
        ),
        "－"
    )
)</f>
        <v/>
      </c>
    </row>
    <row r="95" spans="2:14" ht="135.75" customHeight="1" x14ac:dyDescent="0.55000000000000004">
      <c r="B95" s="133">
        <v>86</v>
      </c>
      <c r="C95" s="45" t="s">
        <v>29</v>
      </c>
      <c r="D95" s="44" t="s">
        <v>126</v>
      </c>
      <c r="E95" s="44" t="s">
        <v>42</v>
      </c>
      <c r="F95" s="45" t="s">
        <v>32</v>
      </c>
      <c r="G95" s="45" t="s">
        <v>29</v>
      </c>
      <c r="H95" s="44" t="s">
        <v>476</v>
      </c>
      <c r="I95" s="128" t="s">
        <v>477</v>
      </c>
      <c r="J95" s="133"/>
      <c r="K95" s="45"/>
      <c r="L95" s="45"/>
      <c r="M95" s="45" t="str">
        <f t="shared" si="1"/>
        <v>　</v>
      </c>
      <c r="N95" s="128" t="str" cm="1">
        <f t="array" ref="N95">IF(ISNUMBER(M95)=FALSE, "",
    IFERROR(
        _xlfn.IFS(
            M95&gt;=10, "改善最優先",
            M95&gt;=7, "改善優先",
            M95&gt;=4, "改善やや優先",
            M95&gt;=1, "改善あまり優先ではない",
            M95=0, "改善必要なし",
            TRUE, "－"
        ),
        "－"
    )
)</f>
        <v/>
      </c>
    </row>
    <row r="96" spans="2:14" ht="115.5" customHeight="1" x14ac:dyDescent="0.55000000000000004">
      <c r="B96" s="133">
        <v>87</v>
      </c>
      <c r="C96" s="45" t="s">
        <v>29</v>
      </c>
      <c r="D96" s="44" t="s">
        <v>126</v>
      </c>
      <c r="E96" s="44" t="s">
        <v>128</v>
      </c>
      <c r="F96" s="45" t="s">
        <v>32</v>
      </c>
      <c r="G96" s="45" t="s">
        <v>29</v>
      </c>
      <c r="H96" s="44" t="s">
        <v>130</v>
      </c>
      <c r="I96" s="128" t="s">
        <v>475</v>
      </c>
      <c r="J96" s="133"/>
      <c r="K96" s="45"/>
      <c r="L96" s="45"/>
      <c r="M96" s="45" t="str">
        <f t="shared" si="1"/>
        <v>　</v>
      </c>
      <c r="N96" s="128" t="str" cm="1">
        <f t="array" ref="N96">IF(ISNUMBER(M96)=FALSE, "",
    IFERROR(
        _xlfn.IFS(
            M96&gt;=10, "改善最優先",
            M96&gt;=7, "改善優先",
            M96&gt;=4, "改善やや優先",
            M96&gt;=1, "改善あまり優先ではない",
            M96=0, "改善必要なし",
            TRUE, "－"
        ),
        "－"
    )
)</f>
        <v/>
      </c>
    </row>
    <row r="97" spans="2:14" ht="102.75" customHeight="1" x14ac:dyDescent="0.55000000000000004">
      <c r="B97" s="133">
        <v>88</v>
      </c>
      <c r="C97" s="45" t="s">
        <v>29</v>
      </c>
      <c r="D97" s="44" t="s">
        <v>144</v>
      </c>
      <c r="E97" s="44" t="s">
        <v>720</v>
      </c>
      <c r="F97" s="45" t="s">
        <v>32</v>
      </c>
      <c r="G97" s="45" t="s">
        <v>29</v>
      </c>
      <c r="H97" s="44" t="s">
        <v>719</v>
      </c>
      <c r="I97" s="128" t="s">
        <v>721</v>
      </c>
      <c r="J97" s="133"/>
      <c r="K97" s="45"/>
      <c r="L97" s="45"/>
      <c r="M97" s="45" t="str">
        <f t="shared" si="1"/>
        <v>　</v>
      </c>
      <c r="N97" s="128" t="str" cm="1">
        <f t="array" ref="N97">IF(ISNUMBER(M97)=FALSE, "",
    IFERROR(
        _xlfn.IFS(
            M97&gt;=10, "改善最優先",
            M97&gt;=7, "改善優先",
            M97&gt;=4, "改善やや優先",
            M97&gt;=1, "改善あまり優先ではない",
            M97=0, "改善必要なし",
            TRUE, "－"
        ),
        "－"
    )
)</f>
        <v/>
      </c>
    </row>
    <row r="98" spans="2:14" ht="120.75" customHeight="1" x14ac:dyDescent="0.55000000000000004">
      <c r="B98" s="133">
        <v>89</v>
      </c>
      <c r="C98" s="45" t="s">
        <v>29</v>
      </c>
      <c r="D98" s="44" t="s">
        <v>144</v>
      </c>
      <c r="E98" s="44" t="s">
        <v>151</v>
      </c>
      <c r="F98" s="45" t="s">
        <v>40</v>
      </c>
      <c r="G98" s="45" t="s">
        <v>29</v>
      </c>
      <c r="H98" s="44" t="s">
        <v>152</v>
      </c>
      <c r="I98" s="128" t="s">
        <v>722</v>
      </c>
      <c r="J98" s="133"/>
      <c r="K98" s="45"/>
      <c r="L98" s="45"/>
      <c r="M98" s="45" t="str">
        <f t="shared" si="1"/>
        <v>　</v>
      </c>
      <c r="N98" s="128" t="str" cm="1">
        <f t="array" ref="N98">IF(ISNUMBER(M98)=FALSE, "",
    IFERROR(
        _xlfn.IFS(
            M98&gt;=10, "改善最優先",
            M98&gt;=7, "改善優先",
            M98&gt;=4, "改善やや優先",
            M98&gt;=1, "改善あまり優先ではない",
            M98=0, "改善必要なし",
            TRUE, "－"
        ),
        "－"
    )
)</f>
        <v/>
      </c>
    </row>
    <row r="99" spans="2:14" ht="111" customHeight="1" x14ac:dyDescent="0.55000000000000004">
      <c r="B99" s="133">
        <v>90</v>
      </c>
      <c r="C99" s="45" t="s">
        <v>29</v>
      </c>
      <c r="D99" s="44" t="s">
        <v>131</v>
      </c>
      <c r="E99" s="44" t="s">
        <v>132</v>
      </c>
      <c r="F99" s="45" t="s">
        <v>40</v>
      </c>
      <c r="G99" s="45" t="s">
        <v>29</v>
      </c>
      <c r="H99" s="44" t="s">
        <v>459</v>
      </c>
      <c r="I99" s="128" t="s">
        <v>471</v>
      </c>
      <c r="J99" s="133"/>
      <c r="K99" s="45"/>
      <c r="L99" s="45"/>
      <c r="M99" s="45" t="str">
        <f t="shared" si="1"/>
        <v>　</v>
      </c>
      <c r="N99" s="128" t="str" cm="1">
        <f t="array" ref="N99">IF(ISNUMBER(M99)=FALSE, "",
    IFERROR(
        _xlfn.IFS(
            M99&gt;=10, "改善最優先",
            M99&gt;=7, "改善優先",
            M99&gt;=4, "改善やや優先",
            M99&gt;=1, "改善あまり優先ではない",
            M99=0, "改善必要なし",
            TRUE, "－"
        ),
        "－"
    )
)</f>
        <v/>
      </c>
    </row>
    <row r="100" spans="2:14" ht="106.5" customHeight="1" x14ac:dyDescent="0.55000000000000004">
      <c r="B100" s="133">
        <v>91</v>
      </c>
      <c r="C100" s="45" t="s">
        <v>29</v>
      </c>
      <c r="D100" s="44" t="s">
        <v>131</v>
      </c>
      <c r="E100" s="44" t="s">
        <v>132</v>
      </c>
      <c r="F100" s="45" t="s">
        <v>40</v>
      </c>
      <c r="G100" s="45" t="s">
        <v>29</v>
      </c>
      <c r="H100" s="44" t="s">
        <v>460</v>
      </c>
      <c r="I100" s="128" t="s">
        <v>470</v>
      </c>
      <c r="J100" s="133"/>
      <c r="K100" s="45"/>
      <c r="L100" s="45"/>
      <c r="M100" s="45" t="str">
        <f t="shared" si="1"/>
        <v>　</v>
      </c>
      <c r="N100" s="128" t="str" cm="1">
        <f t="array" ref="N100">IF(ISNUMBER(M100)=FALSE, "",
    IFERROR(
        _xlfn.IFS(
            M100&gt;=10, "改善最優先",
            M100&gt;=7, "改善優先",
            M100&gt;=4, "改善やや優先",
            M100&gt;=1, "改善あまり優先ではない",
            M100=0, "改善必要なし",
            TRUE, "－"
        ),
        "－"
    )
)</f>
        <v/>
      </c>
    </row>
    <row r="101" spans="2:14" ht="153" customHeight="1" x14ac:dyDescent="0.55000000000000004">
      <c r="B101" s="133">
        <v>92</v>
      </c>
      <c r="C101" s="45" t="s">
        <v>29</v>
      </c>
      <c r="D101" s="44" t="s">
        <v>131</v>
      </c>
      <c r="E101" s="44" t="s">
        <v>135</v>
      </c>
      <c r="F101" s="45" t="s">
        <v>40</v>
      </c>
      <c r="G101" s="45" t="s">
        <v>29</v>
      </c>
      <c r="H101" s="44" t="s">
        <v>458</v>
      </c>
      <c r="I101" s="128" t="s">
        <v>469</v>
      </c>
      <c r="J101" s="133"/>
      <c r="K101" s="45"/>
      <c r="L101" s="45"/>
      <c r="M101" s="45" t="str">
        <f t="shared" si="1"/>
        <v>　</v>
      </c>
      <c r="N101" s="128" t="str" cm="1">
        <f t="array" ref="N101">IF(ISNUMBER(M101)=FALSE, "",
    IFERROR(
        _xlfn.IFS(
            M101&gt;=10, "改善最優先",
            M101&gt;=7, "改善優先",
            M101&gt;=4, "改善やや優先",
            M101&gt;=1, "改善あまり優先ではない",
            M101=0, "改善必要なし",
            TRUE, "－"
        ),
        "－"
    )
)</f>
        <v/>
      </c>
    </row>
    <row r="102" spans="2:14" ht="142.5" customHeight="1" x14ac:dyDescent="0.55000000000000004">
      <c r="B102" s="133">
        <v>93</v>
      </c>
      <c r="C102" s="45" t="s">
        <v>29</v>
      </c>
      <c r="D102" s="44" t="s">
        <v>138</v>
      </c>
      <c r="E102" s="44" t="s">
        <v>141</v>
      </c>
      <c r="F102" s="45" t="s">
        <v>40</v>
      </c>
      <c r="G102" s="45" t="s">
        <v>29</v>
      </c>
      <c r="H102" s="44" t="s">
        <v>461</v>
      </c>
      <c r="I102" s="128" t="s">
        <v>468</v>
      </c>
      <c r="J102" s="133"/>
      <c r="K102" s="45"/>
      <c r="L102" s="45"/>
      <c r="M102" s="45" t="str">
        <f t="shared" si="1"/>
        <v>　</v>
      </c>
      <c r="N102" s="128" t="str" cm="1">
        <f t="array" ref="N102">IF(ISNUMBER(M102)=FALSE, "",
    IFERROR(
        _xlfn.IFS(
            M102&gt;=10, "改善最優先",
            M102&gt;=7, "改善優先",
            M102&gt;=4, "改善やや優先",
            M102&gt;=1, "改善あまり優先ではない",
            M102=0, "改善必要なし",
            TRUE, "－"
        ),
        "－"
    )
)</f>
        <v/>
      </c>
    </row>
    <row r="103" spans="2:14" ht="137.25" customHeight="1" x14ac:dyDescent="0.55000000000000004">
      <c r="B103" s="133">
        <v>94</v>
      </c>
      <c r="C103" s="45" t="s">
        <v>29</v>
      </c>
      <c r="D103" s="44" t="s">
        <v>99</v>
      </c>
      <c r="E103" s="44" t="s">
        <v>100</v>
      </c>
      <c r="F103" s="45" t="s">
        <v>32</v>
      </c>
      <c r="G103" s="45" t="s">
        <v>29</v>
      </c>
      <c r="H103" s="44" t="s">
        <v>462</v>
      </c>
      <c r="I103" s="128" t="s">
        <v>467</v>
      </c>
      <c r="J103" s="133"/>
      <c r="K103" s="45"/>
      <c r="L103" s="45"/>
      <c r="M103" s="45" t="str">
        <f t="shared" si="1"/>
        <v>　</v>
      </c>
      <c r="N103" s="128" t="str" cm="1">
        <f t="array" ref="N103">IF(ISNUMBER(M103)=FALSE, "",
    IFERROR(
        _xlfn.IFS(
            M103&gt;=10, "改善最優先",
            M103&gt;=7, "改善優先",
            M103&gt;=4, "改善やや優先",
            M103&gt;=1, "改善あまり優先ではない",
            M103=0, "改善必要なし",
            TRUE, "－"
        ),
        "－"
    )
)</f>
        <v/>
      </c>
    </row>
    <row r="104" spans="2:14" ht="137.25" customHeight="1" x14ac:dyDescent="0.55000000000000004">
      <c r="B104" s="133">
        <v>95</v>
      </c>
      <c r="C104" s="45" t="s">
        <v>29</v>
      </c>
      <c r="D104" s="44" t="s">
        <v>99</v>
      </c>
      <c r="E104" s="44" t="s">
        <v>100</v>
      </c>
      <c r="F104" s="45" t="s">
        <v>32</v>
      </c>
      <c r="G104" s="45" t="s">
        <v>29</v>
      </c>
      <c r="H104" s="44" t="s">
        <v>104</v>
      </c>
      <c r="I104" s="128" t="s">
        <v>464</v>
      </c>
      <c r="J104" s="133"/>
      <c r="K104" s="45"/>
      <c r="L104" s="45"/>
      <c r="M104" s="45" t="str">
        <f t="shared" si="1"/>
        <v>　</v>
      </c>
      <c r="N104" s="128" t="str" cm="1">
        <f t="array" ref="N104">IF(ISNUMBER(M104)=FALSE, "",
    IFERROR(
        _xlfn.IFS(
            M104&gt;=10, "改善最優先",
            M104&gt;=7, "改善優先",
            M104&gt;=4, "改善やや優先",
            M104&gt;=1, "改善あまり優先ではない",
            M104=0, "改善必要なし",
            TRUE, "－"
        ),
        "－"
    )
)</f>
        <v/>
      </c>
    </row>
    <row r="105" spans="2:14" ht="137.25" customHeight="1" thickBot="1" x14ac:dyDescent="0.6">
      <c r="B105" s="134">
        <v>96</v>
      </c>
      <c r="C105" s="49" t="s">
        <v>29</v>
      </c>
      <c r="D105" s="48" t="s">
        <v>99</v>
      </c>
      <c r="E105" s="48" t="s">
        <v>101</v>
      </c>
      <c r="F105" s="49" t="s">
        <v>102</v>
      </c>
      <c r="G105" s="49" t="s">
        <v>29</v>
      </c>
      <c r="H105" s="48" t="s">
        <v>105</v>
      </c>
      <c r="I105" s="135" t="s">
        <v>463</v>
      </c>
      <c r="J105" s="134"/>
      <c r="K105" s="49"/>
      <c r="L105" s="49"/>
      <c r="M105" s="49" t="str">
        <f t="shared" si="1"/>
        <v>　</v>
      </c>
      <c r="N105" s="135" t="str" cm="1">
        <f t="array" ref="N105">IF(ISNUMBER(M105)=FALSE, "",
    IFERROR(
        _xlfn.IFS(
            M105&gt;=10, "改善最優先",
            M105&gt;=7, "改善優先",
            M105&gt;=4, "改善やや優先",
            M105&gt;=1, "改善あまり優先ではない",
            M105=0, "改善必要なし",
            TRUE, "－"
        ),
        "－"
    )
)</f>
        <v/>
      </c>
    </row>
    <row r="106" spans="2:14" ht="48.75" customHeight="1" x14ac:dyDescent="0.55000000000000004"/>
    <row r="107" spans="2:14" ht="48.75" customHeight="1" x14ac:dyDescent="0.55000000000000004"/>
  </sheetData>
  <phoneticPr fontId="2"/>
  <dataValidations count="3">
    <dataValidation type="list" allowBlank="1" showInputMessage="1" sqref="L10:L105" xr:uid="{1BD5F091-8A68-4255-AE93-6857EB8A6DAD}">
      <formula1>"しやすい,ややしやすい,しにくい,"</formula1>
    </dataValidation>
    <dataValidation type="list" allowBlank="1" showInputMessage="1" sqref="K10:K105" xr:uid="{AA5E0E32-0975-434B-A4C0-02684C02C9A9}">
      <formula1>"大きい,中程度,小さい,"</formula1>
    </dataValidation>
    <dataValidation type="list" allowBlank="1" showInputMessage="1" sqref="J10:J105" xr:uid="{A9FEF1CB-F14B-4E63-8D0C-BB8EEBCA07BB}">
      <formula1>"不適合（すべて）,不適合（一部）,適合,対象外"</formula1>
    </dataValidation>
  </dataValidations>
  <pageMargins left="0.70866141732283472" right="0.70866141732283472" top="0.74803149606299213" bottom="0.74803149606299213" header="0.31496062992125984" footer="0.31496062992125984"/>
  <pageSetup paperSize="9" scale="46" fitToHeight="0" orientation="landscape" useFirstPageNumber="1" r:id="rId1"/>
  <headerFooter>
    <oddHeader>&amp;RJAOHFA</oddHeader>
    <oddFooter>&amp;C&amp;P/&amp;N</oddFooter>
  </headerFooter>
  <rowBreaks count="1" manualBreakCount="1">
    <brk id="14" max="13" man="1"/>
  </rowBreaks>
  <colBreaks count="1" manualBreakCount="1">
    <brk id="2" max="1048575" man="1"/>
  </col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995CB-4B00-4CFC-8222-C187F1128C5B}">
  <sheetPr>
    <tabColor rgb="FFC00000"/>
    <pageSetUpPr fitToPage="1"/>
  </sheetPr>
  <dimension ref="B1:N106"/>
  <sheetViews>
    <sheetView showGridLines="0" view="pageBreakPreview" zoomScale="85" zoomScaleNormal="70" zoomScaleSheetLayoutView="85" workbookViewId="0">
      <pane ySplit="9" topLeftCell="A10" activePane="bottomLeft" state="frozen"/>
      <selection activeCell="E1" sqref="E1"/>
      <selection pane="bottomLeft" activeCell="H11" sqref="H11"/>
    </sheetView>
  </sheetViews>
  <sheetFormatPr defaultColWidth="9" defaultRowHeight="14" x14ac:dyDescent="0.55000000000000004"/>
  <cols>
    <col min="1" max="1" width="1" style="1" customWidth="1"/>
    <col min="2" max="2" width="10" style="1" bestFit="1" customWidth="1"/>
    <col min="3" max="3" width="14.25" style="2" bestFit="1" customWidth="1"/>
    <col min="4" max="4" width="12.5" style="2" bestFit="1" customWidth="1"/>
    <col min="5" max="6" width="10.83203125" style="1" bestFit="1" customWidth="1"/>
    <col min="7" max="7" width="24.75" style="2" bestFit="1" customWidth="1"/>
    <col min="8" max="8" width="43.75" style="2" customWidth="1"/>
    <col min="9" max="9" width="56.25" style="1" customWidth="1"/>
    <col min="10" max="12" width="15.58203125" style="1" customWidth="1"/>
    <col min="13" max="13" width="15.58203125" style="2" customWidth="1"/>
    <col min="14" max="14" width="15.58203125" style="1" customWidth="1"/>
    <col min="15" max="16384" width="9" style="1"/>
  </cols>
  <sheetData>
    <row r="1" spans="2:14" ht="29.25" customHeight="1" x14ac:dyDescent="0.55000000000000004">
      <c r="B1" s="120" t="s">
        <v>830</v>
      </c>
      <c r="C1" s="121"/>
      <c r="D1" s="121"/>
      <c r="E1" s="122"/>
      <c r="F1" s="122"/>
      <c r="G1" s="121"/>
      <c r="H1" s="121"/>
      <c r="I1" s="122"/>
      <c r="J1" s="123"/>
      <c r="K1" s="123"/>
      <c r="L1" s="123"/>
      <c r="M1" s="124"/>
    </row>
    <row r="2" spans="2:14" ht="19.5" customHeight="1" x14ac:dyDescent="0.55000000000000004"/>
    <row r="3" spans="2:14" ht="19.5" customHeight="1" x14ac:dyDescent="0.55000000000000004">
      <c r="B3" s="27" t="s">
        <v>8</v>
      </c>
      <c r="C3" s="125" t="s">
        <v>815</v>
      </c>
      <c r="D3" s="125"/>
      <c r="H3" s="30" t="s">
        <v>183</v>
      </c>
      <c r="I3" s="137">
        <v>46069</v>
      </c>
    </row>
    <row r="4" spans="2:14" ht="19.5" customHeight="1" x14ac:dyDescent="0.55000000000000004">
      <c r="H4" s="30" t="s">
        <v>184</v>
      </c>
      <c r="I4" s="137">
        <v>46071</v>
      </c>
    </row>
    <row r="5" spans="2:14" ht="19.5" customHeight="1" x14ac:dyDescent="0.55000000000000004">
      <c r="H5" s="30" t="s">
        <v>321</v>
      </c>
      <c r="I5" s="137">
        <f>IF(COUNT(I3, I4)=2, MAX(I3, I4), "　　　　　　年　　　　月　　　　日")</f>
        <v>46071</v>
      </c>
    </row>
    <row r="6" spans="2:14" ht="19.5" customHeight="1" x14ac:dyDescent="0.55000000000000004">
      <c r="I6" s="27" t="s">
        <v>816</v>
      </c>
    </row>
    <row r="7" spans="2:14" ht="19.5" customHeight="1" x14ac:dyDescent="0.55000000000000004">
      <c r="I7" s="28" t="s">
        <v>817</v>
      </c>
    </row>
    <row r="8" spans="2:14" ht="14.5" thickBot="1" x14ac:dyDescent="0.6"/>
    <row r="9" spans="2:14" ht="56.25" customHeight="1" thickBot="1" x14ac:dyDescent="0.6">
      <c r="B9" s="132" t="s">
        <v>633</v>
      </c>
      <c r="C9" s="16" t="s">
        <v>810</v>
      </c>
      <c r="D9" s="17" t="s">
        <v>811</v>
      </c>
      <c r="E9" s="17" t="s">
        <v>812</v>
      </c>
      <c r="F9" s="17" t="s">
        <v>814</v>
      </c>
      <c r="G9" s="17" t="s">
        <v>466</v>
      </c>
      <c r="H9" s="17" t="s">
        <v>813</v>
      </c>
      <c r="I9" s="74" t="s">
        <v>6</v>
      </c>
      <c r="J9" s="132" t="s">
        <v>451</v>
      </c>
      <c r="K9" s="17" t="s">
        <v>831</v>
      </c>
      <c r="L9" s="17" t="s">
        <v>832</v>
      </c>
      <c r="M9" s="17" t="s">
        <v>833</v>
      </c>
      <c r="N9" s="74" t="s">
        <v>189</v>
      </c>
    </row>
    <row r="10" spans="2:14" ht="179.25" customHeight="1" x14ac:dyDescent="0.55000000000000004">
      <c r="B10" s="41">
        <v>1</v>
      </c>
      <c r="C10" s="43" t="s">
        <v>7</v>
      </c>
      <c r="D10" s="42" t="s">
        <v>10</v>
      </c>
      <c r="E10" s="42" t="s">
        <v>646</v>
      </c>
      <c r="F10" s="43" t="s">
        <v>32</v>
      </c>
      <c r="G10" s="43" t="s">
        <v>111</v>
      </c>
      <c r="H10" s="42" t="s">
        <v>780</v>
      </c>
      <c r="I10" s="131" t="s">
        <v>781</v>
      </c>
      <c r="J10" s="41" t="s">
        <v>445</v>
      </c>
      <c r="K10" s="43"/>
      <c r="L10" s="43"/>
      <c r="M10" s="43" t="str">
        <f t="shared" ref="M10:M31" si="0">IFERROR(
    (IF(J10="適合", 0, IF(J10="不適合（一部）", 1, IF(J10="不適合（すべて）", 2, ""))))
    *
    (IF(K10="小さい", 1, IF(K10="中程度", 2, IF(K10="大きい", 3, ""))))
    *
    (IF(L10="しにくい", 1, IF(L10="ややしやすい", 2, IF(L10="しやすい", 3, "")))), "　")</f>
        <v>　</v>
      </c>
      <c r="N10" s="131" t="str" cm="1">
        <f t="array" ref="N10">IF(ISNUMBER(M10)=FALSE, "",
    IFERROR(
        _xlfn.IFS(
            M10&gt;=10, "改善最優先",
            M10&gt;=7, "改善優先",
            M10&gt;=4, "改善やや優先",
            M10&gt;=1, "改善あまり優先ではない",
            M10=0, "改善必要なし",
            TRUE, "－"
        ),
        "－"
    )
)</f>
        <v/>
      </c>
    </row>
    <row r="11" spans="2:14" ht="128.25" customHeight="1" x14ac:dyDescent="0.55000000000000004">
      <c r="B11" s="133">
        <v>2</v>
      </c>
      <c r="C11" s="45" t="s">
        <v>7</v>
      </c>
      <c r="D11" s="44" t="s">
        <v>10</v>
      </c>
      <c r="E11" s="44" t="s">
        <v>648</v>
      </c>
      <c r="F11" s="45" t="s">
        <v>32</v>
      </c>
      <c r="G11" s="45" t="s">
        <v>111</v>
      </c>
      <c r="H11" s="44" t="s">
        <v>629</v>
      </c>
      <c r="I11" s="128" t="s">
        <v>644</v>
      </c>
      <c r="J11" s="133" t="s">
        <v>818</v>
      </c>
      <c r="K11" s="45" t="s">
        <v>845</v>
      </c>
      <c r="L11" s="44" t="s">
        <v>846</v>
      </c>
      <c r="M11" s="45">
        <v>12</v>
      </c>
      <c r="N11" s="128" t="s">
        <v>844</v>
      </c>
    </row>
    <row r="12" spans="2:14" ht="101.25" customHeight="1" x14ac:dyDescent="0.55000000000000004">
      <c r="B12" s="41">
        <v>3</v>
      </c>
      <c r="C12" s="45" t="s">
        <v>7</v>
      </c>
      <c r="D12" s="44" t="s">
        <v>10</v>
      </c>
      <c r="E12" s="44" t="s">
        <v>649</v>
      </c>
      <c r="F12" s="45" t="s">
        <v>32</v>
      </c>
      <c r="G12" s="45" t="s">
        <v>111</v>
      </c>
      <c r="H12" s="44" t="s">
        <v>628</v>
      </c>
      <c r="I12" s="128" t="s">
        <v>645</v>
      </c>
      <c r="J12" s="133" t="s">
        <v>819</v>
      </c>
      <c r="K12" s="44" t="s">
        <v>842</v>
      </c>
      <c r="L12" s="45" t="s">
        <v>839</v>
      </c>
      <c r="M12" s="45">
        <v>4</v>
      </c>
      <c r="N12" s="128" t="s">
        <v>841</v>
      </c>
    </row>
    <row r="13" spans="2:14" ht="144.75" customHeight="1" x14ac:dyDescent="0.55000000000000004">
      <c r="B13" s="133">
        <v>4</v>
      </c>
      <c r="C13" s="45" t="s">
        <v>7</v>
      </c>
      <c r="D13" s="44" t="s">
        <v>122</v>
      </c>
      <c r="E13" s="44" t="s">
        <v>650</v>
      </c>
      <c r="F13" s="45" t="s">
        <v>32</v>
      </c>
      <c r="G13" s="45" t="s">
        <v>111</v>
      </c>
      <c r="H13" s="44" t="s">
        <v>666</v>
      </c>
      <c r="I13" s="128" t="s">
        <v>651</v>
      </c>
      <c r="J13" s="133" t="s">
        <v>445</v>
      </c>
      <c r="K13" s="45"/>
      <c r="L13" s="45"/>
      <c r="M13" s="45" t="str">
        <f t="shared" si="0"/>
        <v>　</v>
      </c>
      <c r="N13" s="128" t="str" cm="1">
        <f t="array" ref="N13">IF(ISNUMBER(M13)=FALSE, "",
    IFERROR(
        _xlfn.IFS(
            M13&gt;=10, "改善最優先",
            M13&gt;=7, "改善優先",
            M13&gt;=4, "改善やや優先",
            M13&gt;=1, "改善あまり優先ではない",
            M13=0, "改善必要なし",
            TRUE, "－"
        ),
        "－"
    )
)</f>
        <v/>
      </c>
    </row>
    <row r="14" spans="2:14" ht="96" customHeight="1" x14ac:dyDescent="0.55000000000000004">
      <c r="B14" s="41">
        <v>5</v>
      </c>
      <c r="C14" s="45" t="s">
        <v>117</v>
      </c>
      <c r="D14" s="44" t="s">
        <v>121</v>
      </c>
      <c r="E14" s="44" t="s">
        <v>652</v>
      </c>
      <c r="F14" s="45" t="s">
        <v>32</v>
      </c>
      <c r="G14" s="45" t="s">
        <v>111</v>
      </c>
      <c r="H14" s="44" t="s">
        <v>625</v>
      </c>
      <c r="I14" s="128" t="s">
        <v>653</v>
      </c>
      <c r="J14" s="133" t="s">
        <v>819</v>
      </c>
      <c r="K14" s="45" t="s">
        <v>843</v>
      </c>
      <c r="L14" s="45" t="s">
        <v>839</v>
      </c>
      <c r="M14" s="45">
        <v>3</v>
      </c>
      <c r="N14" s="128" t="s">
        <v>834</v>
      </c>
    </row>
    <row r="15" spans="2:14" ht="90.75" customHeight="1" x14ac:dyDescent="0.55000000000000004">
      <c r="B15" s="133">
        <v>6</v>
      </c>
      <c r="C15" s="45" t="s">
        <v>7</v>
      </c>
      <c r="D15" s="44" t="s">
        <v>11</v>
      </c>
      <c r="E15" s="44" t="s">
        <v>654</v>
      </c>
      <c r="F15" s="45" t="s">
        <v>32</v>
      </c>
      <c r="G15" s="45" t="s">
        <v>111</v>
      </c>
      <c r="H15" s="44" t="s">
        <v>667</v>
      </c>
      <c r="I15" s="128" t="s">
        <v>655</v>
      </c>
      <c r="J15" s="133" t="s">
        <v>445</v>
      </c>
      <c r="K15" s="45"/>
      <c r="L15" s="45"/>
      <c r="M15" s="45" t="str">
        <f t="shared" si="0"/>
        <v>　</v>
      </c>
      <c r="N15" s="128" t="str" cm="1">
        <f t="array" ref="N15">IF(ISNUMBER(M15)=FALSE, "",
    IFERROR(
        _xlfn.IFS(
            M15&gt;=10, "改善最優先",
            M15&gt;=7, "改善優先",
            M15&gt;=4, "改善やや優先",
            M15&gt;=1, "改善あまり優先ではない",
            M15=0, "改善必要なし",
            TRUE, "－"
        ),
        "－"
    )
)</f>
        <v/>
      </c>
    </row>
    <row r="16" spans="2:14" ht="123" customHeight="1" x14ac:dyDescent="0.55000000000000004">
      <c r="B16" s="41">
        <v>7</v>
      </c>
      <c r="C16" s="45" t="s">
        <v>117</v>
      </c>
      <c r="D16" s="44" t="s">
        <v>12</v>
      </c>
      <c r="E16" s="44" t="s">
        <v>656</v>
      </c>
      <c r="F16" s="45" t="s">
        <v>32</v>
      </c>
      <c r="G16" s="45" t="s">
        <v>154</v>
      </c>
      <c r="H16" s="44" t="s">
        <v>668</v>
      </c>
      <c r="I16" s="128" t="s">
        <v>657</v>
      </c>
      <c r="J16" s="133" t="s">
        <v>445</v>
      </c>
      <c r="K16" s="45"/>
      <c r="L16" s="45"/>
      <c r="M16" s="45" t="str">
        <f t="shared" si="0"/>
        <v>　</v>
      </c>
      <c r="N16" s="128" t="str" cm="1">
        <f t="array" ref="N16">IF(ISNUMBER(M16)=FALSE, "",
    IFERROR(
        _xlfn.IFS(
            M16&gt;=10, "改善最優先",
            M16&gt;=7, "改善優先",
            M16&gt;=4, "改善やや優先",
            M16&gt;=1, "改善あまり優先ではない",
            M16=0, "改善必要なし",
            TRUE, "－"
        ),
        "－"
    )
)</f>
        <v/>
      </c>
    </row>
    <row r="17" spans="2:14" ht="111.75" customHeight="1" x14ac:dyDescent="0.55000000000000004">
      <c r="B17" s="133">
        <v>8</v>
      </c>
      <c r="C17" s="45" t="s">
        <v>7</v>
      </c>
      <c r="D17" s="44" t="s">
        <v>453</v>
      </c>
      <c r="E17" s="44" t="s">
        <v>658</v>
      </c>
      <c r="F17" s="45" t="s">
        <v>32</v>
      </c>
      <c r="G17" s="45" t="s">
        <v>31</v>
      </c>
      <c r="H17" s="44" t="s">
        <v>669</v>
      </c>
      <c r="I17" s="128" t="s">
        <v>659</v>
      </c>
      <c r="J17" s="133" t="s">
        <v>445</v>
      </c>
      <c r="K17" s="45"/>
      <c r="L17" s="45"/>
      <c r="M17" s="45" t="str">
        <f t="shared" si="0"/>
        <v>　</v>
      </c>
      <c r="N17" s="128" t="str" cm="1">
        <f t="array" ref="N17">IF(ISNUMBER(M17)=FALSE, "",
    IFERROR(
        _xlfn.IFS(
            M17&gt;=10, "改善最優先",
            M17&gt;=7, "改善優先",
            M17&gt;=4, "改善やや優先",
            M17&gt;=1, "改善あまり優先ではない",
            M17=0, "改善必要なし",
            TRUE, "－"
        ),
        "－"
    )
)</f>
        <v/>
      </c>
    </row>
    <row r="18" spans="2:14" ht="106.5" customHeight="1" x14ac:dyDescent="0.55000000000000004">
      <c r="B18" s="41">
        <v>9</v>
      </c>
      <c r="C18" s="45" t="s">
        <v>7</v>
      </c>
      <c r="D18" s="44" t="s">
        <v>157</v>
      </c>
      <c r="E18" s="44" t="s">
        <v>661</v>
      </c>
      <c r="F18" s="45" t="s">
        <v>40</v>
      </c>
      <c r="G18" s="45" t="s">
        <v>31</v>
      </c>
      <c r="H18" s="44" t="s">
        <v>670</v>
      </c>
      <c r="I18" s="128" t="s">
        <v>660</v>
      </c>
      <c r="J18" s="133" t="s">
        <v>445</v>
      </c>
      <c r="K18" s="45"/>
      <c r="L18" s="45"/>
      <c r="M18" s="45" t="str">
        <f t="shared" si="0"/>
        <v>　</v>
      </c>
      <c r="N18" s="128" t="str" cm="1">
        <f t="array" ref="N18">IF(ISNUMBER(M18)=FALSE, "",
    IFERROR(
        _xlfn.IFS(
            M18&gt;=10, "改善最優先",
            M18&gt;=7, "改善優先",
            M18&gt;=4, "改善やや優先",
            M18&gt;=1, "改善あまり優先ではない",
            M18=0, "改善必要なし",
            TRUE, "－"
        ),
        "－"
    )
)</f>
        <v/>
      </c>
    </row>
    <row r="19" spans="2:14" ht="82.5" customHeight="1" x14ac:dyDescent="0.55000000000000004">
      <c r="B19" s="133">
        <v>10</v>
      </c>
      <c r="C19" s="45" t="s">
        <v>7</v>
      </c>
      <c r="D19" s="44" t="s">
        <v>14</v>
      </c>
      <c r="E19" s="44" t="s">
        <v>662</v>
      </c>
      <c r="F19" s="45" t="s">
        <v>32</v>
      </c>
      <c r="G19" s="45" t="s">
        <v>31</v>
      </c>
      <c r="H19" s="44" t="s">
        <v>671</v>
      </c>
      <c r="I19" s="128" t="s">
        <v>663</v>
      </c>
      <c r="J19" s="133" t="s">
        <v>445</v>
      </c>
      <c r="K19" s="45"/>
      <c r="L19" s="45"/>
      <c r="M19" s="45" t="str">
        <f t="shared" si="0"/>
        <v>　</v>
      </c>
      <c r="N19" s="128" t="str" cm="1">
        <f t="array" ref="N19">IF(ISNUMBER(M19)=FALSE, "",
    IFERROR(
        _xlfn.IFS(
            M19&gt;=10, "改善最優先",
            M19&gt;=7, "改善優先",
            M19&gt;=4, "改善やや優先",
            M19&gt;=1, "改善あまり優先ではない",
            M19=0, "改善必要なし",
            TRUE, "－"
        ),
        "－"
    )
)</f>
        <v/>
      </c>
    </row>
    <row r="20" spans="2:14" ht="106.5" customHeight="1" x14ac:dyDescent="0.55000000000000004">
      <c r="B20" s="41">
        <v>11</v>
      </c>
      <c r="C20" s="45" t="s">
        <v>7</v>
      </c>
      <c r="D20" s="44" t="s">
        <v>14</v>
      </c>
      <c r="E20" s="44" t="s">
        <v>664</v>
      </c>
      <c r="F20" s="45" t="s">
        <v>32</v>
      </c>
      <c r="G20" s="45" t="s">
        <v>31</v>
      </c>
      <c r="H20" s="44" t="s">
        <v>672</v>
      </c>
      <c r="I20" s="128" t="s">
        <v>665</v>
      </c>
      <c r="J20" s="133" t="s">
        <v>445</v>
      </c>
      <c r="K20" s="45"/>
      <c r="L20" s="45"/>
      <c r="M20" s="45" t="str">
        <f t="shared" si="0"/>
        <v>　</v>
      </c>
      <c r="N20" s="128" t="str" cm="1">
        <f t="array" ref="N20">IF(ISNUMBER(M20)=FALSE, "",
    IFERROR(
        _xlfn.IFS(
            M20&gt;=10, "改善最優先",
            M20&gt;=7, "改善優先",
            M20&gt;=4, "改善やや優先",
            M20&gt;=1, "改善あまり優先ではない",
            M20=0, "改善必要なし",
            TRUE, "－"
        ),
        "－"
    )
)</f>
        <v/>
      </c>
    </row>
    <row r="21" spans="2:14" ht="159" customHeight="1" x14ac:dyDescent="0.55000000000000004">
      <c r="B21" s="133">
        <v>12</v>
      </c>
      <c r="C21" s="45" t="s">
        <v>7</v>
      </c>
      <c r="D21" s="44" t="s">
        <v>415</v>
      </c>
      <c r="E21" s="44" t="s">
        <v>675</v>
      </c>
      <c r="F21" s="45" t="s">
        <v>32</v>
      </c>
      <c r="G21" s="45" t="s">
        <v>31</v>
      </c>
      <c r="H21" s="44" t="s">
        <v>673</v>
      </c>
      <c r="I21" s="128" t="s">
        <v>674</v>
      </c>
      <c r="J21" s="133" t="s">
        <v>445</v>
      </c>
      <c r="K21" s="45"/>
      <c r="L21" s="45"/>
      <c r="M21" s="45" t="str">
        <f t="shared" si="0"/>
        <v>　</v>
      </c>
      <c r="N21" s="128" t="str" cm="1">
        <f t="array" ref="N21">IF(ISNUMBER(M21)=FALSE, "",
    IFERROR(
        _xlfn.IFS(
            M21&gt;=10, "改善最優先",
            M21&gt;=7, "改善優先",
            M21&gt;=4, "改善やや優先",
            M21&gt;=1, "改善あまり優先ではない",
            M21=0, "改善必要なし",
            TRUE, "－"
        ),
        "－"
    )
)</f>
        <v/>
      </c>
    </row>
    <row r="22" spans="2:14" ht="138" customHeight="1" x14ac:dyDescent="0.55000000000000004">
      <c r="B22" s="41">
        <v>13</v>
      </c>
      <c r="C22" s="45" t="s">
        <v>7</v>
      </c>
      <c r="D22" s="44" t="s">
        <v>16</v>
      </c>
      <c r="E22" s="44" t="s">
        <v>676</v>
      </c>
      <c r="F22" s="45" t="s">
        <v>32</v>
      </c>
      <c r="G22" s="45" t="s">
        <v>31</v>
      </c>
      <c r="H22" s="44" t="s">
        <v>677</v>
      </c>
      <c r="I22" s="128" t="s">
        <v>678</v>
      </c>
      <c r="J22" s="133" t="s">
        <v>819</v>
      </c>
      <c r="K22" s="44" t="s">
        <v>842</v>
      </c>
      <c r="L22" s="45" t="s">
        <v>836</v>
      </c>
      <c r="M22" s="45">
        <v>2</v>
      </c>
      <c r="N22" s="128" t="s">
        <v>834</v>
      </c>
    </row>
    <row r="23" spans="2:14" ht="148.5" customHeight="1" x14ac:dyDescent="0.55000000000000004">
      <c r="B23" s="133">
        <v>14</v>
      </c>
      <c r="C23" s="45" t="s">
        <v>7</v>
      </c>
      <c r="D23" s="44" t="s">
        <v>17</v>
      </c>
      <c r="E23" s="44" t="s">
        <v>679</v>
      </c>
      <c r="F23" s="45" t="s">
        <v>32</v>
      </c>
      <c r="G23" s="45" t="s">
        <v>31</v>
      </c>
      <c r="H23" s="44" t="s">
        <v>680</v>
      </c>
      <c r="I23" s="128" t="s">
        <v>681</v>
      </c>
      <c r="J23" s="133" t="s">
        <v>819</v>
      </c>
      <c r="K23" s="44" t="s">
        <v>842</v>
      </c>
      <c r="L23" s="45" t="s">
        <v>839</v>
      </c>
      <c r="M23" s="45">
        <v>6</v>
      </c>
      <c r="N23" s="128" t="s">
        <v>841</v>
      </c>
    </row>
    <row r="24" spans="2:14" ht="105" customHeight="1" x14ac:dyDescent="0.55000000000000004">
      <c r="B24" s="41">
        <v>15</v>
      </c>
      <c r="C24" s="45" t="s">
        <v>7</v>
      </c>
      <c r="D24" s="44" t="s">
        <v>17</v>
      </c>
      <c r="E24" s="44" t="s">
        <v>682</v>
      </c>
      <c r="F24" s="45" t="s">
        <v>32</v>
      </c>
      <c r="G24" s="45" t="s">
        <v>31</v>
      </c>
      <c r="H24" s="44" t="s">
        <v>607</v>
      </c>
      <c r="I24" s="128" t="s">
        <v>683</v>
      </c>
      <c r="J24" s="133" t="s">
        <v>819</v>
      </c>
      <c r="K24" s="45" t="s">
        <v>843</v>
      </c>
      <c r="L24" s="45" t="s">
        <v>839</v>
      </c>
      <c r="M24" s="45">
        <v>3</v>
      </c>
      <c r="N24" s="128" t="s">
        <v>834</v>
      </c>
    </row>
    <row r="25" spans="2:14" ht="154.5" customHeight="1" x14ac:dyDescent="0.55000000000000004">
      <c r="B25" s="133">
        <v>16</v>
      </c>
      <c r="C25" s="45" t="s">
        <v>7</v>
      </c>
      <c r="D25" s="44" t="s">
        <v>764</v>
      </c>
      <c r="E25" s="44" t="s">
        <v>684</v>
      </c>
      <c r="F25" s="45" t="s">
        <v>32</v>
      </c>
      <c r="G25" s="45" t="s">
        <v>31</v>
      </c>
      <c r="H25" s="44" t="s">
        <v>765</v>
      </c>
      <c r="I25" s="128" t="s">
        <v>782</v>
      </c>
      <c r="J25" s="133" t="s">
        <v>445</v>
      </c>
      <c r="K25" s="45"/>
      <c r="L25" s="45"/>
      <c r="M25" s="45" t="str">
        <f t="shared" si="0"/>
        <v>　</v>
      </c>
      <c r="N25" s="128" t="str" cm="1">
        <f t="array" ref="N25">IF(ISNUMBER(M25)=FALSE, "",
    IFERROR(
        _xlfn.IFS(
            M25&gt;=10, "改善最優先",
            M25&gt;=7, "改善優先",
            M25&gt;=4, "改善やや優先",
            M25&gt;=1, "改善あまり優先ではない",
            M25=0, "改善必要なし",
            TRUE, "－"
        ),
        "－"
    )
)</f>
        <v/>
      </c>
    </row>
    <row r="26" spans="2:14" ht="121.5" customHeight="1" x14ac:dyDescent="0.55000000000000004">
      <c r="B26" s="41">
        <v>17</v>
      </c>
      <c r="C26" s="45" t="s">
        <v>7</v>
      </c>
      <c r="D26" s="44" t="s">
        <v>764</v>
      </c>
      <c r="E26" s="44" t="s">
        <v>689</v>
      </c>
      <c r="F26" s="45" t="s">
        <v>40</v>
      </c>
      <c r="G26" s="45" t="s">
        <v>31</v>
      </c>
      <c r="H26" s="44" t="s">
        <v>766</v>
      </c>
      <c r="I26" s="128" t="s">
        <v>783</v>
      </c>
      <c r="J26" s="133" t="s">
        <v>445</v>
      </c>
      <c r="K26" s="45"/>
      <c r="L26" s="45"/>
      <c r="M26" s="45" t="str">
        <f t="shared" si="0"/>
        <v>　</v>
      </c>
      <c r="N26" s="128" t="str" cm="1">
        <f t="array" ref="N26">IF(ISNUMBER(M26)=FALSE, "",
    IFERROR(
        _xlfn.IFS(
            M26&gt;=10, "改善最優先",
            M26&gt;=7, "改善優先",
            M26&gt;=4, "改善やや優先",
            M26&gt;=1, "改善あまり優先ではない",
            M26=0, "改善必要なし",
            TRUE, "－"
        ),
        "－"
    )
)</f>
        <v/>
      </c>
    </row>
    <row r="27" spans="2:14" ht="82.5" customHeight="1" x14ac:dyDescent="0.55000000000000004">
      <c r="B27" s="133">
        <v>18</v>
      </c>
      <c r="C27" s="45" t="s">
        <v>7</v>
      </c>
      <c r="D27" s="44" t="s">
        <v>19</v>
      </c>
      <c r="E27" s="44" t="s">
        <v>708</v>
      </c>
      <c r="F27" s="45" t="s">
        <v>32</v>
      </c>
      <c r="G27" s="45" t="s">
        <v>111</v>
      </c>
      <c r="H27" s="44" t="s">
        <v>690</v>
      </c>
      <c r="I27" s="128" t="s">
        <v>691</v>
      </c>
      <c r="J27" s="133" t="s">
        <v>445</v>
      </c>
      <c r="K27" s="45"/>
      <c r="L27" s="45"/>
      <c r="M27" s="45" t="str">
        <f t="shared" si="0"/>
        <v>　</v>
      </c>
      <c r="N27" s="128" t="str" cm="1">
        <f t="array" ref="N27">IF(ISNUMBER(M27)=FALSE, "",
    IFERROR(
        _xlfn.IFS(
            M27&gt;=10, "改善最優先",
            M27&gt;=7, "改善優先",
            M27&gt;=4, "改善やや優先",
            M27&gt;=1, "改善あまり優先ではない",
            M27=0, "改善必要なし",
            TRUE, "－"
        ),
        "－"
    )
)</f>
        <v/>
      </c>
    </row>
    <row r="28" spans="2:14" ht="82.5" customHeight="1" x14ac:dyDescent="0.55000000000000004">
      <c r="B28" s="41">
        <v>19</v>
      </c>
      <c r="C28" s="45" t="s">
        <v>7</v>
      </c>
      <c r="D28" s="44" t="s">
        <v>19</v>
      </c>
      <c r="E28" s="44" t="s">
        <v>768</v>
      </c>
      <c r="F28" s="45" t="s">
        <v>32</v>
      </c>
      <c r="G28" s="45" t="s">
        <v>31</v>
      </c>
      <c r="H28" s="44" t="s">
        <v>767</v>
      </c>
      <c r="I28" s="128" t="s">
        <v>769</v>
      </c>
      <c r="J28" s="133" t="s">
        <v>445</v>
      </c>
      <c r="K28" s="45"/>
      <c r="L28" s="45"/>
      <c r="M28" s="45" t="str">
        <f t="shared" si="0"/>
        <v>　</v>
      </c>
      <c r="N28" s="128" t="str" cm="1">
        <f t="array" ref="N28">IF(ISNUMBER(M28)=FALSE, "",
    IFERROR(
        _xlfn.IFS(
            M28&gt;=10, "改善最優先",
            M28&gt;=7, "改善優先",
            M28&gt;=4, "改善やや優先",
            M28&gt;=1, "改善あまり優先ではない",
            M28=0, "改善必要なし",
            TRUE, "－"
        ),
        "－"
    )
)</f>
        <v/>
      </c>
    </row>
    <row r="29" spans="2:14" ht="125.25" customHeight="1" x14ac:dyDescent="0.55000000000000004">
      <c r="B29" s="133">
        <v>20</v>
      </c>
      <c r="C29" s="45" t="s">
        <v>7</v>
      </c>
      <c r="D29" s="44" t="s">
        <v>19</v>
      </c>
      <c r="E29" s="44" t="s">
        <v>784</v>
      </c>
      <c r="F29" s="45" t="s">
        <v>32</v>
      </c>
      <c r="G29" s="45" t="s">
        <v>111</v>
      </c>
      <c r="H29" s="44" t="s">
        <v>785</v>
      </c>
      <c r="I29" s="128" t="s">
        <v>786</v>
      </c>
      <c r="J29" s="133" t="s">
        <v>445</v>
      </c>
      <c r="K29" s="45"/>
      <c r="L29" s="45"/>
      <c r="M29" s="45" t="str">
        <f t="shared" si="0"/>
        <v>　</v>
      </c>
      <c r="N29" s="128" t="str" cm="1">
        <f t="array" ref="N29">IF(ISNUMBER(M29)=FALSE, "",
    IFERROR(
        _xlfn.IFS(
            M29&gt;=10, "改善最優先",
            M29&gt;=7, "改善優先",
            M29&gt;=4, "改善やや優先",
            M29&gt;=1, "改善あまり優先ではない",
            M29=0, "改善必要なし",
            TRUE, "－"
        ),
        "－"
    )
)</f>
        <v/>
      </c>
    </row>
    <row r="30" spans="2:14" ht="108.75" customHeight="1" x14ac:dyDescent="0.55000000000000004">
      <c r="B30" s="41">
        <v>21</v>
      </c>
      <c r="C30" s="45" t="s">
        <v>7</v>
      </c>
      <c r="D30" s="44" t="s">
        <v>19</v>
      </c>
      <c r="E30" s="44" t="s">
        <v>368</v>
      </c>
      <c r="F30" s="45" t="s">
        <v>32</v>
      </c>
      <c r="G30" s="45" t="s">
        <v>31</v>
      </c>
      <c r="H30" s="44" t="s">
        <v>787</v>
      </c>
      <c r="I30" s="128" t="s">
        <v>697</v>
      </c>
      <c r="J30" s="133" t="s">
        <v>445</v>
      </c>
      <c r="K30" s="45"/>
      <c r="L30" s="45"/>
      <c r="M30" s="45" t="str">
        <f t="shared" si="0"/>
        <v>　</v>
      </c>
      <c r="N30" s="128" t="str" cm="1">
        <f t="array" ref="N30">IF(ISNUMBER(M30)=FALSE, "",
    IFERROR(
        _xlfn.IFS(
            M30&gt;=10, "改善最優先",
            M30&gt;=7, "改善優先",
            M30&gt;=4, "改善やや優先",
            M30&gt;=1, "改善あまり優先ではない",
            M30=0, "改善必要なし",
            TRUE, "－"
        ),
        "－"
    )
)</f>
        <v/>
      </c>
    </row>
    <row r="31" spans="2:14" ht="104.25" customHeight="1" x14ac:dyDescent="0.55000000000000004">
      <c r="B31" s="133">
        <v>22</v>
      </c>
      <c r="C31" s="45" t="s">
        <v>7</v>
      </c>
      <c r="D31" s="44" t="s">
        <v>115</v>
      </c>
      <c r="E31" s="44" t="s">
        <v>702</v>
      </c>
      <c r="F31" s="45" t="s">
        <v>32</v>
      </c>
      <c r="G31" s="45" t="s">
        <v>31</v>
      </c>
      <c r="H31" s="44" t="s">
        <v>700</v>
      </c>
      <c r="I31" s="128" t="s">
        <v>701</v>
      </c>
      <c r="J31" s="133" t="s">
        <v>445</v>
      </c>
      <c r="K31" s="45"/>
      <c r="L31" s="45"/>
      <c r="M31" s="45" t="str">
        <f t="shared" si="0"/>
        <v>　</v>
      </c>
      <c r="N31" s="128" t="str" cm="1">
        <f t="array" ref="N31">IF(ISNUMBER(M31)=FALSE, "",
    IFERROR(
        _xlfn.IFS(
            M31&gt;=10, "改善最優先",
            M31&gt;=7, "改善優先",
            M31&gt;=4, "改善やや優先",
            M31&gt;=1, "改善あまり優先ではない",
            M31=0, "改善必要なし",
            TRUE, "－"
        ),
        "－"
    )
)</f>
        <v/>
      </c>
    </row>
    <row r="32" spans="2:14" ht="82.5" customHeight="1" x14ac:dyDescent="0.55000000000000004">
      <c r="B32" s="41">
        <v>23</v>
      </c>
      <c r="C32" s="45" t="s">
        <v>7</v>
      </c>
      <c r="D32" s="44" t="s">
        <v>115</v>
      </c>
      <c r="E32" s="44" t="s">
        <v>705</v>
      </c>
      <c r="F32" s="45" t="s">
        <v>32</v>
      </c>
      <c r="G32" s="45" t="s">
        <v>31</v>
      </c>
      <c r="H32" s="44" t="s">
        <v>703</v>
      </c>
      <c r="I32" s="128" t="s">
        <v>704</v>
      </c>
      <c r="J32" s="133" t="s">
        <v>819</v>
      </c>
      <c r="K32" s="45" t="s">
        <v>835</v>
      </c>
      <c r="L32" s="45" t="s">
        <v>836</v>
      </c>
      <c r="M32" s="45">
        <v>1</v>
      </c>
      <c r="N32" s="128" t="s">
        <v>834</v>
      </c>
    </row>
    <row r="33" spans="2:14" ht="82.5" customHeight="1" x14ac:dyDescent="0.55000000000000004">
      <c r="B33" s="133">
        <v>24</v>
      </c>
      <c r="C33" s="45" t="s">
        <v>7</v>
      </c>
      <c r="D33" s="44" t="s">
        <v>115</v>
      </c>
      <c r="E33" s="44" t="s">
        <v>707</v>
      </c>
      <c r="F33" s="45" t="s">
        <v>32</v>
      </c>
      <c r="G33" s="45" t="s">
        <v>31</v>
      </c>
      <c r="H33" s="44" t="s">
        <v>592</v>
      </c>
      <c r="I33" s="128" t="s">
        <v>706</v>
      </c>
      <c r="J33" s="133" t="s">
        <v>819</v>
      </c>
      <c r="K33" s="45" t="s">
        <v>835</v>
      </c>
      <c r="L33" s="45" t="s">
        <v>836</v>
      </c>
      <c r="M33" s="45">
        <v>1</v>
      </c>
      <c r="N33" s="128" t="s">
        <v>834</v>
      </c>
    </row>
    <row r="34" spans="2:14" ht="82.5" customHeight="1" x14ac:dyDescent="0.55000000000000004">
      <c r="B34" s="41">
        <v>25</v>
      </c>
      <c r="C34" s="45" t="s">
        <v>20</v>
      </c>
      <c r="D34" s="44" t="s">
        <v>21</v>
      </c>
      <c r="E34" s="44" t="s">
        <v>718</v>
      </c>
      <c r="F34" s="45" t="s">
        <v>32</v>
      </c>
      <c r="G34" s="45" t="s">
        <v>31</v>
      </c>
      <c r="H34" s="44" t="s">
        <v>590</v>
      </c>
      <c r="I34" s="128" t="s">
        <v>710</v>
      </c>
      <c r="J34" s="133" t="s">
        <v>819</v>
      </c>
      <c r="K34" s="44" t="s">
        <v>842</v>
      </c>
      <c r="L34" s="45" t="s">
        <v>839</v>
      </c>
      <c r="M34" s="45">
        <v>6</v>
      </c>
      <c r="N34" s="128" t="s">
        <v>841</v>
      </c>
    </row>
    <row r="35" spans="2:14" ht="126" customHeight="1" x14ac:dyDescent="0.55000000000000004">
      <c r="B35" s="133">
        <v>26</v>
      </c>
      <c r="C35" s="45" t="s">
        <v>20</v>
      </c>
      <c r="D35" s="44" t="s">
        <v>22</v>
      </c>
      <c r="E35" s="44" t="s">
        <v>717</v>
      </c>
      <c r="F35" s="45" t="s">
        <v>40</v>
      </c>
      <c r="G35" s="45" t="s">
        <v>31</v>
      </c>
      <c r="H35" s="44" t="s">
        <v>711</v>
      </c>
      <c r="I35" s="128" t="s">
        <v>712</v>
      </c>
      <c r="J35" s="133" t="s">
        <v>445</v>
      </c>
      <c r="K35" s="45"/>
      <c r="L35" s="45"/>
      <c r="M35" s="45" t="str">
        <f t="shared" ref="M35:M62" si="1">IFERROR(
    (IF(J35="適合", 0, IF(J35="不適合（一部）", 1, IF(J35="不適合（すべて）", 2, ""))))
    *
    (IF(K35="小さい", 1, IF(K35="中程度", 2, IF(K35="大きい", 3, ""))))
    *
    (IF(L35="しにくい", 1, IF(L35="ややしやすい", 2, IF(L35="しやすい", 3, "")))), "　")</f>
        <v>　</v>
      </c>
      <c r="N35" s="128" t="str" cm="1">
        <f t="array" ref="N35">IF(ISNUMBER(M35)=FALSE, "",
    IFERROR(
        _xlfn.IFS(
            M35&gt;=10, "改善最優先",
            M35&gt;=7, "改善優先",
            M35&gt;=4, "改善やや優先",
            M35&gt;=1, "改善あまり優先ではない",
            M35=0, "改善必要なし",
            TRUE, "－"
        ),
        "－"
    )
)</f>
        <v/>
      </c>
    </row>
    <row r="36" spans="2:14" ht="129" customHeight="1" x14ac:dyDescent="0.55000000000000004">
      <c r="B36" s="41">
        <v>27</v>
      </c>
      <c r="C36" s="45" t="s">
        <v>20</v>
      </c>
      <c r="D36" s="44" t="s">
        <v>22</v>
      </c>
      <c r="E36" s="44" t="s">
        <v>716</v>
      </c>
      <c r="F36" s="45" t="s">
        <v>40</v>
      </c>
      <c r="G36" s="45" t="s">
        <v>31</v>
      </c>
      <c r="H36" s="44" t="s">
        <v>713</v>
      </c>
      <c r="I36" s="128" t="s">
        <v>587</v>
      </c>
      <c r="J36" s="133" t="s">
        <v>445</v>
      </c>
      <c r="K36" s="45"/>
      <c r="L36" s="45"/>
      <c r="M36" s="45" t="str">
        <f t="shared" si="1"/>
        <v>　</v>
      </c>
      <c r="N36" s="128" t="str" cm="1">
        <f t="array" ref="N36">IF(ISNUMBER(M36)=FALSE, "",
    IFERROR(
        _xlfn.IFS(
            M36&gt;=10, "改善最優先",
            M36&gt;=7, "改善優先",
            M36&gt;=4, "改善やや優先",
            M36&gt;=1, "改善あまり優先ではない",
            M36=0, "改善必要なし",
            TRUE, "－"
        ),
        "－"
    )
)</f>
        <v/>
      </c>
    </row>
    <row r="37" spans="2:14" ht="126.75" customHeight="1" x14ac:dyDescent="0.55000000000000004">
      <c r="B37" s="133">
        <v>28</v>
      </c>
      <c r="C37" s="45" t="s">
        <v>20</v>
      </c>
      <c r="D37" s="44" t="s">
        <v>22</v>
      </c>
      <c r="E37" s="44" t="s">
        <v>748</v>
      </c>
      <c r="F37" s="45" t="s">
        <v>40</v>
      </c>
      <c r="G37" s="45" t="s">
        <v>31</v>
      </c>
      <c r="H37" s="44" t="s">
        <v>714</v>
      </c>
      <c r="I37" s="128" t="s">
        <v>715</v>
      </c>
      <c r="J37" s="133" t="s">
        <v>445</v>
      </c>
      <c r="K37" s="45"/>
      <c r="L37" s="45"/>
      <c r="M37" s="45" t="str">
        <f t="shared" si="1"/>
        <v>　</v>
      </c>
      <c r="N37" s="128" t="str" cm="1">
        <f t="array" ref="N37">IF(ISNUMBER(M37)=FALSE, "",
    IFERROR(
        _xlfn.IFS(
            M37&gt;=10, "改善最優先",
            M37&gt;=7, "改善優先",
            M37&gt;=4, "改善やや優先",
            M37&gt;=1, "改善あまり優先ではない",
            M37=0, "改善必要なし",
            TRUE, "－"
        ),
        "－"
    )
)</f>
        <v/>
      </c>
    </row>
    <row r="38" spans="2:14" ht="143.25" customHeight="1" x14ac:dyDescent="0.55000000000000004">
      <c r="B38" s="41">
        <v>29</v>
      </c>
      <c r="C38" s="45" t="s">
        <v>20</v>
      </c>
      <c r="D38" s="44" t="s">
        <v>22</v>
      </c>
      <c r="E38" s="44" t="s">
        <v>747</v>
      </c>
      <c r="F38" s="45" t="s">
        <v>40</v>
      </c>
      <c r="G38" s="45" t="s">
        <v>31</v>
      </c>
      <c r="H38" s="44" t="s">
        <v>582</v>
      </c>
      <c r="I38" s="128" t="s">
        <v>583</v>
      </c>
      <c r="J38" s="133" t="s">
        <v>445</v>
      </c>
      <c r="K38" s="45"/>
      <c r="L38" s="45"/>
      <c r="M38" s="45" t="str">
        <f t="shared" si="1"/>
        <v>　</v>
      </c>
      <c r="N38" s="128" t="str" cm="1">
        <f t="array" ref="N38">IF(ISNUMBER(M38)=FALSE, "",
    IFERROR(
        _xlfn.IFS(
            M38&gt;=10, "改善最優先",
            M38&gt;=7, "改善優先",
            M38&gt;=4, "改善やや優先",
            M38&gt;=1, "改善あまり優先ではない",
            M38=0, "改善必要なし",
            TRUE, "－"
        ),
        "－"
    )
)</f>
        <v/>
      </c>
    </row>
    <row r="39" spans="2:14" ht="165.75" customHeight="1" x14ac:dyDescent="0.55000000000000004">
      <c r="B39" s="133">
        <v>30</v>
      </c>
      <c r="C39" s="45" t="s">
        <v>20</v>
      </c>
      <c r="D39" s="44" t="s">
        <v>22</v>
      </c>
      <c r="E39" s="44" t="s">
        <v>749</v>
      </c>
      <c r="F39" s="45" t="s">
        <v>40</v>
      </c>
      <c r="G39" s="45" t="s">
        <v>31</v>
      </c>
      <c r="H39" s="44" t="s">
        <v>580</v>
      </c>
      <c r="I39" s="128" t="s">
        <v>581</v>
      </c>
      <c r="J39" s="133" t="s">
        <v>819</v>
      </c>
      <c r="K39" s="45" t="s">
        <v>840</v>
      </c>
      <c r="L39" s="45" t="s">
        <v>839</v>
      </c>
      <c r="M39" s="45">
        <v>9</v>
      </c>
      <c r="N39" s="128" t="s">
        <v>837</v>
      </c>
    </row>
    <row r="40" spans="2:14" ht="132" customHeight="1" x14ac:dyDescent="0.55000000000000004">
      <c r="B40" s="41">
        <v>31</v>
      </c>
      <c r="C40" s="45" t="s">
        <v>20</v>
      </c>
      <c r="D40" s="44" t="s">
        <v>22</v>
      </c>
      <c r="E40" s="44" t="s">
        <v>750</v>
      </c>
      <c r="F40" s="45" t="s">
        <v>40</v>
      </c>
      <c r="G40" s="45" t="s">
        <v>31</v>
      </c>
      <c r="H40" s="44" t="s">
        <v>578</v>
      </c>
      <c r="I40" s="128" t="s">
        <v>579</v>
      </c>
      <c r="J40" s="133" t="s">
        <v>819</v>
      </c>
      <c r="K40" s="45" t="s">
        <v>840</v>
      </c>
      <c r="L40" s="45" t="s">
        <v>839</v>
      </c>
      <c r="M40" s="45">
        <v>9</v>
      </c>
      <c r="N40" s="128" t="s">
        <v>837</v>
      </c>
    </row>
    <row r="41" spans="2:14" ht="130.5" customHeight="1" x14ac:dyDescent="0.55000000000000004">
      <c r="B41" s="133">
        <v>32</v>
      </c>
      <c r="C41" s="45" t="s">
        <v>20</v>
      </c>
      <c r="D41" s="44" t="s">
        <v>22</v>
      </c>
      <c r="E41" s="44" t="s">
        <v>751</v>
      </c>
      <c r="F41" s="45" t="s">
        <v>40</v>
      </c>
      <c r="G41" s="45" t="s">
        <v>31</v>
      </c>
      <c r="H41" s="44" t="s">
        <v>576</v>
      </c>
      <c r="I41" s="128" t="s">
        <v>577</v>
      </c>
      <c r="J41" s="133" t="s">
        <v>445</v>
      </c>
      <c r="K41" s="45"/>
      <c r="L41" s="45"/>
      <c r="M41" s="45" t="str">
        <f t="shared" si="1"/>
        <v>　</v>
      </c>
      <c r="N41" s="128" t="str" cm="1">
        <f t="array" ref="N41">IF(ISNUMBER(M41)=FALSE, "",
    IFERROR(
        _xlfn.IFS(
            M41&gt;=10, "改善最優先",
            M41&gt;=7, "改善優先",
            M41&gt;=4, "改善やや優先",
            M41&gt;=1, "改善あまり優先ではない",
            M41=0, "改善必要なし",
            TRUE, "－"
        ),
        "－"
    )
)</f>
        <v/>
      </c>
    </row>
    <row r="42" spans="2:14" ht="163.5" customHeight="1" x14ac:dyDescent="0.55000000000000004">
      <c r="B42" s="41">
        <v>33</v>
      </c>
      <c r="C42" s="45" t="s">
        <v>20</v>
      </c>
      <c r="D42" s="44" t="s">
        <v>22</v>
      </c>
      <c r="E42" s="44" t="s">
        <v>752</v>
      </c>
      <c r="F42" s="45" t="s">
        <v>40</v>
      </c>
      <c r="G42" s="45" t="s">
        <v>31</v>
      </c>
      <c r="H42" s="44" t="s">
        <v>574</v>
      </c>
      <c r="I42" s="128" t="s">
        <v>575</v>
      </c>
      <c r="J42" s="133" t="s">
        <v>445</v>
      </c>
      <c r="K42" s="45"/>
      <c r="L42" s="45"/>
      <c r="M42" s="45" t="str">
        <f t="shared" si="1"/>
        <v>　</v>
      </c>
      <c r="N42" s="128" t="str" cm="1">
        <f t="array" ref="N42">IF(ISNUMBER(M42)=FALSE, "",
    IFERROR(
        _xlfn.IFS(
            M42&gt;=10, "改善最優先",
            M42&gt;=7, "改善優先",
            M42&gt;=4, "改善やや優先",
            M42&gt;=1, "改善あまり優先ではない",
            M42=0, "改善必要なし",
            TRUE, "－"
        ),
        "－"
    )
)</f>
        <v/>
      </c>
    </row>
    <row r="43" spans="2:14" ht="157.5" customHeight="1" x14ac:dyDescent="0.55000000000000004">
      <c r="B43" s="133">
        <v>34</v>
      </c>
      <c r="C43" s="45" t="s">
        <v>20</v>
      </c>
      <c r="D43" s="44" t="s">
        <v>22</v>
      </c>
      <c r="E43" s="44" t="s">
        <v>753</v>
      </c>
      <c r="F43" s="45" t="s">
        <v>40</v>
      </c>
      <c r="G43" s="45" t="s">
        <v>31</v>
      </c>
      <c r="H43" s="44" t="s">
        <v>778</v>
      </c>
      <c r="I43" s="128" t="s">
        <v>779</v>
      </c>
      <c r="J43" s="133" t="s">
        <v>445</v>
      </c>
      <c r="K43" s="45"/>
      <c r="L43" s="45"/>
      <c r="M43" s="45" t="str">
        <f t="shared" si="1"/>
        <v>　</v>
      </c>
      <c r="N43" s="128" t="str" cm="1">
        <f t="array" ref="N43">IF(ISNUMBER(M43)=FALSE, "",
    IFERROR(
        _xlfn.IFS(
            M43&gt;=10, "改善最優先",
            M43&gt;=7, "改善優先",
            M43&gt;=4, "改善やや優先",
            M43&gt;=1, "改善あまり優先ではない",
            M43=0, "改善必要なし",
            TRUE, "－"
        ),
        "－"
    )
)</f>
        <v/>
      </c>
    </row>
    <row r="44" spans="2:14" ht="160.5" customHeight="1" x14ac:dyDescent="0.55000000000000004">
      <c r="B44" s="41">
        <v>35</v>
      </c>
      <c r="C44" s="45" t="s">
        <v>20</v>
      </c>
      <c r="D44" s="44" t="s">
        <v>23</v>
      </c>
      <c r="E44" s="44" t="s">
        <v>754</v>
      </c>
      <c r="F44" s="45" t="s">
        <v>40</v>
      </c>
      <c r="G44" s="45" t="s">
        <v>31</v>
      </c>
      <c r="H44" s="44" t="s">
        <v>570</v>
      </c>
      <c r="I44" s="128" t="s">
        <v>571</v>
      </c>
      <c r="J44" s="133" t="s">
        <v>445</v>
      </c>
      <c r="K44" s="45"/>
      <c r="L44" s="45"/>
      <c r="M44" s="45" t="str">
        <f t="shared" si="1"/>
        <v>　</v>
      </c>
      <c r="N44" s="128" t="str" cm="1">
        <f t="array" ref="N44">IF(ISNUMBER(M44)=FALSE, "",
    IFERROR(
        _xlfn.IFS(
            M44&gt;=10, "改善最優先",
            M44&gt;=7, "改善優先",
            M44&gt;=4, "改善やや優先",
            M44&gt;=1, "改善あまり優先ではない",
            M44=0, "改善必要なし",
            TRUE, "－"
        ),
        "－"
    )
)</f>
        <v/>
      </c>
    </row>
    <row r="45" spans="2:14" ht="124.5" customHeight="1" x14ac:dyDescent="0.55000000000000004">
      <c r="B45" s="133">
        <v>36</v>
      </c>
      <c r="C45" s="45" t="s">
        <v>20</v>
      </c>
      <c r="D45" s="44" t="s">
        <v>23</v>
      </c>
      <c r="E45" s="44" t="s">
        <v>754</v>
      </c>
      <c r="F45" s="45" t="s">
        <v>40</v>
      </c>
      <c r="G45" s="45" t="s">
        <v>31</v>
      </c>
      <c r="H45" s="44" t="s">
        <v>568</v>
      </c>
      <c r="I45" s="128" t="s">
        <v>569</v>
      </c>
      <c r="J45" s="133" t="s">
        <v>445</v>
      </c>
      <c r="K45" s="45"/>
      <c r="L45" s="45"/>
      <c r="M45" s="45" t="str">
        <f t="shared" si="1"/>
        <v>　</v>
      </c>
      <c r="N45" s="128" t="str" cm="1">
        <f t="array" ref="N45">IF(ISNUMBER(M45)=FALSE, "",
    IFERROR(
        _xlfn.IFS(
            M45&gt;=10, "改善最優先",
            M45&gt;=7, "改善優先",
            M45&gt;=4, "改善やや優先",
            M45&gt;=1, "改善あまり優先ではない",
            M45=0, "改善必要なし",
            TRUE, "－"
        ),
        "－"
    )
)</f>
        <v/>
      </c>
    </row>
    <row r="46" spans="2:14" ht="180" customHeight="1" x14ac:dyDescent="0.55000000000000004">
      <c r="B46" s="41">
        <v>37</v>
      </c>
      <c r="C46" s="45" t="s">
        <v>20</v>
      </c>
      <c r="D46" s="44" t="s">
        <v>23</v>
      </c>
      <c r="E46" s="44" t="s">
        <v>755</v>
      </c>
      <c r="F46" s="45" t="s">
        <v>40</v>
      </c>
      <c r="G46" s="45" t="s">
        <v>31</v>
      </c>
      <c r="H46" s="44" t="s">
        <v>788</v>
      </c>
      <c r="I46" s="128" t="s">
        <v>567</v>
      </c>
      <c r="J46" s="133" t="s">
        <v>445</v>
      </c>
      <c r="K46" s="45"/>
      <c r="L46" s="45"/>
      <c r="M46" s="45" t="str">
        <f t="shared" si="1"/>
        <v>　</v>
      </c>
      <c r="N46" s="128" t="str" cm="1">
        <f t="array" ref="N46">IF(ISNUMBER(M46)=FALSE, "",
    IFERROR(
        _xlfn.IFS(
            M46&gt;=10, "改善最優先",
            M46&gt;=7, "改善優先",
            M46&gt;=4, "改善やや優先",
            M46&gt;=1, "改善あまり優先ではない",
            M46=0, "改善必要なし",
            TRUE, "－"
        ),
        "－"
    )
)</f>
        <v/>
      </c>
    </row>
    <row r="47" spans="2:14" ht="132.75" customHeight="1" x14ac:dyDescent="0.55000000000000004">
      <c r="B47" s="133">
        <v>38</v>
      </c>
      <c r="C47" s="45" t="s">
        <v>20</v>
      </c>
      <c r="D47" s="44" t="s">
        <v>23</v>
      </c>
      <c r="E47" s="44" t="s">
        <v>746</v>
      </c>
      <c r="F47" s="45" t="s">
        <v>40</v>
      </c>
      <c r="G47" s="45" t="s">
        <v>31</v>
      </c>
      <c r="H47" s="44" t="s">
        <v>564</v>
      </c>
      <c r="I47" s="128" t="s">
        <v>565</v>
      </c>
      <c r="J47" s="133" t="s">
        <v>445</v>
      </c>
      <c r="K47" s="45"/>
      <c r="L47" s="45"/>
      <c r="M47" s="45" t="str">
        <f t="shared" si="1"/>
        <v>　</v>
      </c>
      <c r="N47" s="128" t="str" cm="1">
        <f t="array" ref="N47">IF(ISNUMBER(M47)=FALSE, "",
    IFERROR(
        _xlfn.IFS(
            M47&gt;=10, "改善最優先",
            M47&gt;=7, "改善優先",
            M47&gt;=4, "改善やや優先",
            M47&gt;=1, "改善あまり優先ではない",
            M47=0, "改善必要なし",
            TRUE, "－"
        ),
        "－"
    )
)</f>
        <v/>
      </c>
    </row>
    <row r="48" spans="2:14" ht="124.5" customHeight="1" x14ac:dyDescent="0.55000000000000004">
      <c r="B48" s="41">
        <v>39</v>
      </c>
      <c r="C48" s="45" t="s">
        <v>20</v>
      </c>
      <c r="D48" s="44" t="s">
        <v>23</v>
      </c>
      <c r="E48" s="44" t="s">
        <v>756</v>
      </c>
      <c r="F48" s="45" t="s">
        <v>40</v>
      </c>
      <c r="G48" s="45" t="s">
        <v>31</v>
      </c>
      <c r="H48" s="44" t="s">
        <v>562</v>
      </c>
      <c r="I48" s="128" t="s">
        <v>563</v>
      </c>
      <c r="J48" s="133" t="s">
        <v>445</v>
      </c>
      <c r="K48" s="45"/>
      <c r="L48" s="45"/>
      <c r="M48" s="45" t="str">
        <f t="shared" si="1"/>
        <v>　</v>
      </c>
      <c r="N48" s="128" t="str" cm="1">
        <f t="array" ref="N48">IF(ISNUMBER(M48)=FALSE, "",
    IFERROR(
        _xlfn.IFS(
            M48&gt;=10, "改善最優先",
            M48&gt;=7, "改善優先",
            M48&gt;=4, "改善やや優先",
            M48&gt;=1, "改善あまり優先ではない",
            M48=0, "改善必要なし",
            TRUE, "－"
        ),
        "－"
    )
)</f>
        <v/>
      </c>
    </row>
    <row r="49" spans="2:14" ht="162" customHeight="1" x14ac:dyDescent="0.55000000000000004">
      <c r="B49" s="133">
        <v>40</v>
      </c>
      <c r="C49" s="45" t="s">
        <v>20</v>
      </c>
      <c r="D49" s="44" t="s">
        <v>23</v>
      </c>
      <c r="E49" s="44" t="s">
        <v>757</v>
      </c>
      <c r="F49" s="45" t="s">
        <v>40</v>
      </c>
      <c r="G49" s="45" t="s">
        <v>31</v>
      </c>
      <c r="H49" s="44" t="s">
        <v>560</v>
      </c>
      <c r="I49" s="128" t="s">
        <v>561</v>
      </c>
      <c r="J49" s="133" t="s">
        <v>445</v>
      </c>
      <c r="K49" s="45"/>
      <c r="L49" s="45"/>
      <c r="M49" s="45" t="str">
        <f t="shared" si="1"/>
        <v>　</v>
      </c>
      <c r="N49" s="128" t="str" cm="1">
        <f t="array" ref="N49">IF(ISNUMBER(M49)=FALSE, "",
    IFERROR(
        _xlfn.IFS(
            M49&gt;=10, "改善最優先",
            M49&gt;=7, "改善優先",
            M49&gt;=4, "改善やや優先",
            M49&gt;=1, "改善あまり優先ではない",
            M49=0, "改善必要なし",
            TRUE, "－"
        ),
        "－"
    )
)</f>
        <v/>
      </c>
    </row>
    <row r="50" spans="2:14" ht="158.25" customHeight="1" x14ac:dyDescent="0.55000000000000004">
      <c r="B50" s="41">
        <v>41</v>
      </c>
      <c r="C50" s="45" t="s">
        <v>20</v>
      </c>
      <c r="D50" s="44" t="s">
        <v>23</v>
      </c>
      <c r="E50" s="44" t="s">
        <v>758</v>
      </c>
      <c r="F50" s="45" t="s">
        <v>40</v>
      </c>
      <c r="G50" s="45" t="s">
        <v>31</v>
      </c>
      <c r="H50" s="44" t="s">
        <v>789</v>
      </c>
      <c r="I50" s="128" t="s">
        <v>559</v>
      </c>
      <c r="J50" s="133" t="s">
        <v>445</v>
      </c>
      <c r="K50" s="45"/>
      <c r="L50" s="45"/>
      <c r="M50" s="45" t="str">
        <f t="shared" si="1"/>
        <v>　</v>
      </c>
      <c r="N50" s="128" t="str" cm="1">
        <f t="array" ref="N50">IF(ISNUMBER(M50)=FALSE, "",
    IFERROR(
        _xlfn.IFS(
            M50&gt;=10, "改善最優先",
            M50&gt;=7, "改善優先",
            M50&gt;=4, "改善やや優先",
            M50&gt;=1, "改善あまり優先ではない",
            M50=0, "改善必要なし",
            TRUE, "－"
        ),
        "－"
    )
)</f>
        <v/>
      </c>
    </row>
    <row r="51" spans="2:14" ht="152.25" customHeight="1" x14ac:dyDescent="0.55000000000000004">
      <c r="B51" s="133">
        <v>42</v>
      </c>
      <c r="C51" s="45" t="s">
        <v>20</v>
      </c>
      <c r="D51" s="44" t="s">
        <v>23</v>
      </c>
      <c r="E51" s="44" t="s">
        <v>746</v>
      </c>
      <c r="F51" s="45" t="s">
        <v>40</v>
      </c>
      <c r="G51" s="45" t="s">
        <v>31</v>
      </c>
      <c r="H51" s="44" t="s">
        <v>636</v>
      </c>
      <c r="I51" s="128" t="s">
        <v>637</v>
      </c>
      <c r="J51" s="133" t="s">
        <v>445</v>
      </c>
      <c r="K51" s="45"/>
      <c r="L51" s="45"/>
      <c r="M51" s="45" t="str">
        <f t="shared" si="1"/>
        <v>　</v>
      </c>
      <c r="N51" s="128" t="str" cm="1">
        <f t="array" ref="N51">IF(ISNUMBER(M51)=FALSE, "",
    IFERROR(
        _xlfn.IFS(
            M51&gt;=10, "改善最優先",
            M51&gt;=7, "改善優先",
            M51&gt;=4, "改善やや優先",
            M51&gt;=1, "改善あまり優先ではない",
            M51=0, "改善必要なし",
            TRUE, "－"
        ),
        "－"
    )
)</f>
        <v/>
      </c>
    </row>
    <row r="52" spans="2:14" ht="138" customHeight="1" x14ac:dyDescent="0.55000000000000004">
      <c r="B52" s="41">
        <v>43</v>
      </c>
      <c r="C52" s="45" t="s">
        <v>20</v>
      </c>
      <c r="D52" s="44" t="s">
        <v>23</v>
      </c>
      <c r="E52" s="44" t="s">
        <v>759</v>
      </c>
      <c r="F52" s="45" t="s">
        <v>40</v>
      </c>
      <c r="G52" s="45" t="s">
        <v>31</v>
      </c>
      <c r="H52" s="44" t="s">
        <v>556</v>
      </c>
      <c r="I52" s="128" t="s">
        <v>557</v>
      </c>
      <c r="J52" s="133" t="s">
        <v>445</v>
      </c>
      <c r="K52" s="45"/>
      <c r="L52" s="45"/>
      <c r="M52" s="45" t="str">
        <f t="shared" si="1"/>
        <v>　</v>
      </c>
      <c r="N52" s="128" t="str" cm="1">
        <f t="array" ref="N52">IF(ISNUMBER(M52)=FALSE, "",
    IFERROR(
        _xlfn.IFS(
            M52&gt;=10, "改善最優先",
            M52&gt;=7, "改善優先",
            M52&gt;=4, "改善やや優先",
            M52&gt;=1, "改善あまり優先ではない",
            M52=0, "改善必要なし",
            TRUE, "－"
        ),
        "－"
    )
)</f>
        <v/>
      </c>
    </row>
    <row r="53" spans="2:14" ht="138.75" customHeight="1" x14ac:dyDescent="0.55000000000000004">
      <c r="B53" s="133">
        <v>44</v>
      </c>
      <c r="C53" s="45" t="s">
        <v>20</v>
      </c>
      <c r="D53" s="44" t="s">
        <v>23</v>
      </c>
      <c r="E53" s="44" t="s">
        <v>759</v>
      </c>
      <c r="F53" s="45" t="s">
        <v>40</v>
      </c>
      <c r="G53" s="45" t="s">
        <v>31</v>
      </c>
      <c r="H53" s="44" t="s">
        <v>554</v>
      </c>
      <c r="I53" s="128" t="s">
        <v>555</v>
      </c>
      <c r="J53" s="133" t="s">
        <v>445</v>
      </c>
      <c r="K53" s="45"/>
      <c r="L53" s="45"/>
      <c r="M53" s="45" t="str">
        <f t="shared" si="1"/>
        <v>　</v>
      </c>
      <c r="N53" s="128" t="str" cm="1">
        <f t="array" ref="N53">IF(ISNUMBER(M53)=FALSE, "",
    IFERROR(
        _xlfn.IFS(
            M53&gt;=10, "改善最優先",
            M53&gt;=7, "改善優先",
            M53&gt;=4, "改善やや優先",
            M53&gt;=1, "改善あまり優先ではない",
            M53=0, "改善必要なし",
            TRUE, "－"
        ),
        "－"
    )
)</f>
        <v/>
      </c>
    </row>
    <row r="54" spans="2:14" ht="149.25" customHeight="1" x14ac:dyDescent="0.55000000000000004">
      <c r="B54" s="41">
        <v>45</v>
      </c>
      <c r="C54" s="45" t="s">
        <v>20</v>
      </c>
      <c r="D54" s="44" t="s">
        <v>23</v>
      </c>
      <c r="E54" s="44" t="s">
        <v>760</v>
      </c>
      <c r="F54" s="45" t="s">
        <v>40</v>
      </c>
      <c r="G54" s="45" t="s">
        <v>31</v>
      </c>
      <c r="H54" s="44" t="s">
        <v>552</v>
      </c>
      <c r="I54" s="128" t="s">
        <v>770</v>
      </c>
      <c r="J54" s="133" t="s">
        <v>445</v>
      </c>
      <c r="K54" s="45"/>
      <c r="L54" s="45"/>
      <c r="M54" s="45" t="str">
        <f t="shared" si="1"/>
        <v>　</v>
      </c>
      <c r="N54" s="128" t="str" cm="1">
        <f t="array" ref="N54">IF(ISNUMBER(M54)=FALSE, "",
    IFERROR(
        _xlfn.IFS(
            M54&gt;=10, "改善最優先",
            M54&gt;=7, "改善優先",
            M54&gt;=4, "改善やや優先",
            M54&gt;=1, "改善あまり優先ではない",
            M54=0, "改善必要なし",
            TRUE, "－"
        ),
        "－"
    )
)</f>
        <v/>
      </c>
    </row>
    <row r="55" spans="2:14" ht="171.75" customHeight="1" x14ac:dyDescent="0.55000000000000004">
      <c r="B55" s="133">
        <v>46</v>
      </c>
      <c r="C55" s="45" t="s">
        <v>20</v>
      </c>
      <c r="D55" s="44" t="s">
        <v>23</v>
      </c>
      <c r="E55" s="44" t="s">
        <v>761</v>
      </c>
      <c r="F55" s="45" t="s">
        <v>40</v>
      </c>
      <c r="G55" s="45" t="s">
        <v>31</v>
      </c>
      <c r="H55" s="44" t="s">
        <v>550</v>
      </c>
      <c r="I55" s="128" t="s">
        <v>551</v>
      </c>
      <c r="J55" s="133" t="s">
        <v>445</v>
      </c>
      <c r="K55" s="45"/>
      <c r="L55" s="45"/>
      <c r="M55" s="45" t="str">
        <f t="shared" si="1"/>
        <v>　</v>
      </c>
      <c r="N55" s="128" t="str" cm="1">
        <f t="array" ref="N55">IF(ISNUMBER(M55)=FALSE, "",
    IFERROR(
        _xlfn.IFS(
            M55&gt;=10, "改善最優先",
            M55&gt;=7, "改善優先",
            M55&gt;=4, "改善やや優先",
            M55&gt;=1, "改善あまり優先ではない",
            M55=0, "改善必要なし",
            TRUE, "－"
        ),
        "－"
    )
)</f>
        <v/>
      </c>
    </row>
    <row r="56" spans="2:14" ht="160.5" customHeight="1" x14ac:dyDescent="0.55000000000000004">
      <c r="B56" s="41">
        <v>47</v>
      </c>
      <c r="C56" s="45" t="s">
        <v>20</v>
      </c>
      <c r="D56" s="44" t="s">
        <v>23</v>
      </c>
      <c r="E56" s="44" t="s">
        <v>751</v>
      </c>
      <c r="F56" s="45" t="s">
        <v>40</v>
      </c>
      <c r="G56" s="45" t="s">
        <v>31</v>
      </c>
      <c r="H56" s="44" t="s">
        <v>548</v>
      </c>
      <c r="I56" s="128" t="s">
        <v>549</v>
      </c>
      <c r="J56" s="133" t="s">
        <v>819</v>
      </c>
      <c r="K56" s="45" t="s">
        <v>840</v>
      </c>
      <c r="L56" s="45" t="s">
        <v>839</v>
      </c>
      <c r="M56" s="45">
        <v>9</v>
      </c>
      <c r="N56" s="128" t="s">
        <v>837</v>
      </c>
    </row>
    <row r="57" spans="2:14" ht="106.5" customHeight="1" x14ac:dyDescent="0.55000000000000004">
      <c r="B57" s="133">
        <v>48</v>
      </c>
      <c r="C57" s="45" t="s">
        <v>20</v>
      </c>
      <c r="D57" s="44" t="s">
        <v>23</v>
      </c>
      <c r="E57" s="44" t="s">
        <v>762</v>
      </c>
      <c r="F57" s="45" t="s">
        <v>40</v>
      </c>
      <c r="G57" s="45" t="s">
        <v>31</v>
      </c>
      <c r="H57" s="44" t="s">
        <v>546</v>
      </c>
      <c r="I57" s="128" t="s">
        <v>790</v>
      </c>
      <c r="J57" s="133" t="s">
        <v>445</v>
      </c>
      <c r="K57" s="45"/>
      <c r="L57" s="45"/>
      <c r="M57" s="45" t="str">
        <f t="shared" si="1"/>
        <v>　</v>
      </c>
      <c r="N57" s="128" t="str" cm="1">
        <f t="array" ref="N57">IF(ISNUMBER(M57)=FALSE, "",
    IFERROR(
        _xlfn.IFS(
            M57&gt;=10, "改善最優先",
            M57&gt;=7, "改善優先",
            M57&gt;=4, "改善やや優先",
            M57&gt;=1, "改善あまり優先ではない",
            M57=0, "改善必要なし",
            TRUE, "－"
        ),
        "－"
    )
)</f>
        <v/>
      </c>
    </row>
    <row r="58" spans="2:14" ht="137.25" customHeight="1" x14ac:dyDescent="0.55000000000000004">
      <c r="B58" s="41">
        <v>49</v>
      </c>
      <c r="C58" s="45" t="s">
        <v>20</v>
      </c>
      <c r="D58" s="44" t="s">
        <v>23</v>
      </c>
      <c r="E58" s="44" t="s">
        <v>748</v>
      </c>
      <c r="F58" s="45" t="s">
        <v>40</v>
      </c>
      <c r="G58" s="45" t="s">
        <v>31</v>
      </c>
      <c r="H58" s="44" t="s">
        <v>544</v>
      </c>
      <c r="I58" s="128" t="s">
        <v>545</v>
      </c>
      <c r="J58" s="133" t="s">
        <v>445</v>
      </c>
      <c r="K58" s="45"/>
      <c r="L58" s="45"/>
      <c r="M58" s="45" t="str">
        <f t="shared" si="1"/>
        <v>　</v>
      </c>
      <c r="N58" s="128" t="str" cm="1">
        <f t="array" ref="N58">IF(ISNUMBER(M58)=FALSE, "",
    IFERROR(
        _xlfn.IFS(
            M58&gt;=10, "改善最優先",
            M58&gt;=7, "改善優先",
            M58&gt;=4, "改善やや優先",
            M58&gt;=1, "改善あまり優先ではない",
            M58=0, "改善必要なし",
            TRUE, "－"
        ),
        "－"
    )
)</f>
        <v/>
      </c>
    </row>
    <row r="59" spans="2:14" ht="82.5" customHeight="1" x14ac:dyDescent="0.55000000000000004">
      <c r="B59" s="133">
        <v>50</v>
      </c>
      <c r="C59" s="45" t="s">
        <v>20</v>
      </c>
      <c r="D59" s="44" t="s">
        <v>23</v>
      </c>
      <c r="E59" s="44" t="s">
        <v>763</v>
      </c>
      <c r="F59" s="45" t="s">
        <v>40</v>
      </c>
      <c r="G59" s="45" t="s">
        <v>31</v>
      </c>
      <c r="H59" s="44" t="s">
        <v>542</v>
      </c>
      <c r="I59" s="128" t="s">
        <v>543</v>
      </c>
      <c r="J59" s="133" t="s">
        <v>445</v>
      </c>
      <c r="K59" s="45"/>
      <c r="L59" s="45"/>
      <c r="M59" s="45" t="str">
        <f t="shared" si="1"/>
        <v>　</v>
      </c>
      <c r="N59" s="128" t="str" cm="1">
        <f t="array" ref="N59">IF(ISNUMBER(M59)=FALSE, "",
    IFERROR(
        _xlfn.IFS(
            M59&gt;=10, "改善最優先",
            M59&gt;=7, "改善優先",
            M59&gt;=4, "改善やや優先",
            M59&gt;=1, "改善あまり優先ではない",
            M59=0, "改善必要なし",
            TRUE, "－"
        ),
        "－"
    )
)</f>
        <v/>
      </c>
    </row>
    <row r="60" spans="2:14" ht="178.5" customHeight="1" x14ac:dyDescent="0.55000000000000004">
      <c r="B60" s="41">
        <v>51</v>
      </c>
      <c r="C60" s="45" t="s">
        <v>20</v>
      </c>
      <c r="D60" s="44" t="s">
        <v>24</v>
      </c>
      <c r="E60" s="44" t="s">
        <v>741</v>
      </c>
      <c r="F60" s="45" t="s">
        <v>32</v>
      </c>
      <c r="G60" s="45" t="s">
        <v>31</v>
      </c>
      <c r="H60" s="44" t="s">
        <v>791</v>
      </c>
      <c r="I60" s="128" t="s">
        <v>541</v>
      </c>
      <c r="J60" s="133" t="s">
        <v>445</v>
      </c>
      <c r="K60" s="45"/>
      <c r="L60" s="45"/>
      <c r="M60" s="45" t="str">
        <f t="shared" si="1"/>
        <v>　</v>
      </c>
      <c r="N60" s="128" t="str" cm="1">
        <f t="array" ref="N60">IF(ISNUMBER(M60)=FALSE, "",
    IFERROR(
        _xlfn.IFS(
            M60&gt;=10, "改善最優先",
            M60&gt;=7, "改善優先",
            M60&gt;=4, "改善やや優先",
            M60&gt;=1, "改善あまり優先ではない",
            M60=0, "改善必要なし",
            TRUE, "－"
        ),
        "－"
    )
)</f>
        <v/>
      </c>
    </row>
    <row r="61" spans="2:14" ht="161.25" customHeight="1" x14ac:dyDescent="0.55000000000000004">
      <c r="B61" s="133">
        <v>52</v>
      </c>
      <c r="C61" s="45" t="s">
        <v>20</v>
      </c>
      <c r="D61" s="44" t="s">
        <v>24</v>
      </c>
      <c r="E61" s="44" t="s">
        <v>742</v>
      </c>
      <c r="F61" s="45" t="s">
        <v>32</v>
      </c>
      <c r="G61" s="45" t="s">
        <v>31</v>
      </c>
      <c r="H61" s="44" t="s">
        <v>538</v>
      </c>
      <c r="I61" s="128" t="s">
        <v>539</v>
      </c>
      <c r="J61" s="133" t="s">
        <v>445</v>
      </c>
      <c r="K61" s="45"/>
      <c r="L61" s="45"/>
      <c r="M61" s="45" t="str">
        <f t="shared" si="1"/>
        <v>　</v>
      </c>
      <c r="N61" s="128" t="str" cm="1">
        <f t="array" ref="N61">IF(ISNUMBER(M61)=FALSE, "",
    IFERROR(
        _xlfn.IFS(
            M61&gt;=10, "改善最優先",
            M61&gt;=7, "改善優先",
            M61&gt;=4, "改善やや優先",
            M61&gt;=1, "改善あまり優先ではない",
            M61=0, "改善必要なし",
            TRUE, "－"
        ),
        "－"
    )
)</f>
        <v/>
      </c>
    </row>
    <row r="62" spans="2:14" ht="118.5" customHeight="1" x14ac:dyDescent="0.55000000000000004">
      <c r="B62" s="41">
        <v>53</v>
      </c>
      <c r="C62" s="45" t="s">
        <v>20</v>
      </c>
      <c r="D62" s="44" t="s">
        <v>24</v>
      </c>
      <c r="E62" s="44" t="s">
        <v>743</v>
      </c>
      <c r="F62" s="45" t="s">
        <v>32</v>
      </c>
      <c r="G62" s="45" t="s">
        <v>31</v>
      </c>
      <c r="H62" s="44" t="s">
        <v>536</v>
      </c>
      <c r="I62" s="128" t="s">
        <v>537</v>
      </c>
      <c r="J62" s="133" t="s">
        <v>445</v>
      </c>
      <c r="K62" s="45"/>
      <c r="L62" s="45"/>
      <c r="M62" s="45" t="str">
        <f t="shared" si="1"/>
        <v>　</v>
      </c>
      <c r="N62" s="128" t="str" cm="1">
        <f t="array" ref="N62">IF(ISNUMBER(M62)=FALSE, "",
    IFERROR(
        _xlfn.IFS(
            M62&gt;=10, "改善最優先",
            M62&gt;=7, "改善優先",
            M62&gt;=4, "改善やや優先",
            M62&gt;=1, "改善あまり優先ではない",
            M62=0, "改善必要なし",
            TRUE, "－"
        ),
        "－"
    )
)</f>
        <v/>
      </c>
    </row>
    <row r="63" spans="2:14" ht="126" customHeight="1" x14ac:dyDescent="0.55000000000000004">
      <c r="B63" s="133">
        <v>54</v>
      </c>
      <c r="C63" s="45" t="s">
        <v>20</v>
      </c>
      <c r="D63" s="44" t="s">
        <v>24</v>
      </c>
      <c r="E63" s="44" t="s">
        <v>744</v>
      </c>
      <c r="F63" s="45" t="s">
        <v>32</v>
      </c>
      <c r="G63" s="45" t="s">
        <v>31</v>
      </c>
      <c r="H63" s="44" t="s">
        <v>534</v>
      </c>
      <c r="I63" s="128" t="s">
        <v>535</v>
      </c>
      <c r="J63" s="133" t="s">
        <v>445</v>
      </c>
      <c r="K63" s="45"/>
      <c r="L63" s="45"/>
      <c r="M63" s="45" t="str">
        <f t="shared" ref="M63:M88" si="2">IFERROR(
    (IF(J63="適合", 0, IF(J63="不適合（一部）", 1, IF(J63="不適合（すべて）", 2, ""))))
    *
    (IF(K63="小さい", 1, IF(K63="中程度", 2, IF(K63="大きい", 3, ""))))
    *
    (IF(L63="しにくい", 1, IF(L63="ややしやすい", 2, IF(L63="しやすい", 3, "")))), "　")</f>
        <v>　</v>
      </c>
      <c r="N63" s="128" t="str" cm="1">
        <f t="array" ref="N63">IF(ISNUMBER(M63)=FALSE, "",
    IFERROR(
        _xlfn.IFS(
            M63&gt;=10, "改善最優先",
            M63&gt;=7, "改善優先",
            M63&gt;=4, "改善やや優先",
            M63&gt;=1, "改善あまり優先ではない",
            M63=0, "改善必要なし",
            TRUE, "－"
        ),
        "－"
    )
)</f>
        <v/>
      </c>
    </row>
    <row r="64" spans="2:14" ht="138.75" customHeight="1" x14ac:dyDescent="0.55000000000000004">
      <c r="B64" s="41">
        <v>55</v>
      </c>
      <c r="C64" s="45" t="s">
        <v>20</v>
      </c>
      <c r="D64" s="44" t="s">
        <v>24</v>
      </c>
      <c r="E64" s="44" t="s">
        <v>745</v>
      </c>
      <c r="F64" s="45" t="s">
        <v>32</v>
      </c>
      <c r="G64" s="45" t="s">
        <v>31</v>
      </c>
      <c r="H64" s="44" t="s">
        <v>532</v>
      </c>
      <c r="I64" s="128" t="s">
        <v>533</v>
      </c>
      <c r="J64" s="133" t="s">
        <v>445</v>
      </c>
      <c r="K64" s="45"/>
      <c r="L64" s="45"/>
      <c r="M64" s="45" t="str">
        <f t="shared" si="2"/>
        <v>　</v>
      </c>
      <c r="N64" s="128" t="str" cm="1">
        <f t="array" ref="N64">IF(ISNUMBER(M64)=FALSE, "",
    IFERROR(
        _xlfn.IFS(
            M64&gt;=10, "改善最優先",
            M64&gt;=7, "改善優先",
            M64&gt;=4, "改善やや優先",
            M64&gt;=1, "改善あまり優先ではない",
            M64=0, "改善必要なし",
            TRUE, "－"
        ),
        "－"
    )
)</f>
        <v/>
      </c>
    </row>
    <row r="65" spans="2:14" ht="118.5" customHeight="1" x14ac:dyDescent="0.55000000000000004">
      <c r="B65" s="133">
        <v>56</v>
      </c>
      <c r="C65" s="45" t="s">
        <v>20</v>
      </c>
      <c r="D65" s="44" t="s">
        <v>52</v>
      </c>
      <c r="E65" s="44" t="s">
        <v>737</v>
      </c>
      <c r="F65" s="45" t="s">
        <v>32</v>
      </c>
      <c r="G65" s="45" t="s">
        <v>31</v>
      </c>
      <c r="H65" s="44" t="s">
        <v>530</v>
      </c>
      <c r="I65" s="128" t="s">
        <v>531</v>
      </c>
      <c r="J65" s="133" t="s">
        <v>445</v>
      </c>
      <c r="K65" s="45"/>
      <c r="L65" s="45"/>
      <c r="M65" s="45" t="str">
        <f t="shared" si="2"/>
        <v>　</v>
      </c>
      <c r="N65" s="128" t="str" cm="1">
        <f t="array" ref="N65">IF(ISNUMBER(M65)=FALSE, "",
    IFERROR(
        _xlfn.IFS(
            M65&gt;=10, "改善最優先",
            M65&gt;=7, "改善優先",
            M65&gt;=4, "改善やや優先",
            M65&gt;=1, "改善あまり優先ではない",
            M65=0, "改善必要なし",
            TRUE, "－"
        ),
        "－"
    )
)</f>
        <v/>
      </c>
    </row>
    <row r="66" spans="2:14" ht="146.25" customHeight="1" x14ac:dyDescent="0.55000000000000004">
      <c r="B66" s="41">
        <v>57</v>
      </c>
      <c r="C66" s="45" t="s">
        <v>20</v>
      </c>
      <c r="D66" s="44" t="s">
        <v>52</v>
      </c>
      <c r="E66" s="44" t="s">
        <v>738</v>
      </c>
      <c r="F66" s="45" t="s">
        <v>32</v>
      </c>
      <c r="G66" s="45" t="s">
        <v>31</v>
      </c>
      <c r="H66" s="44" t="s">
        <v>528</v>
      </c>
      <c r="I66" s="128" t="s">
        <v>771</v>
      </c>
      <c r="J66" s="133" t="s">
        <v>445</v>
      </c>
      <c r="K66" s="45"/>
      <c r="L66" s="45"/>
      <c r="M66" s="45" t="str">
        <f t="shared" si="2"/>
        <v>　</v>
      </c>
      <c r="N66" s="128" t="str" cm="1">
        <f t="array" ref="N66">IF(ISNUMBER(M66)=FALSE, "",
    IFERROR(
        _xlfn.IFS(
            M66&gt;=10, "改善最優先",
            M66&gt;=7, "改善優先",
            M66&gt;=4, "改善やや優先",
            M66&gt;=1, "改善あまり優先ではない",
            M66=0, "改善必要なし",
            TRUE, "－"
        ),
        "－"
    )
)</f>
        <v/>
      </c>
    </row>
    <row r="67" spans="2:14" ht="155.25" customHeight="1" x14ac:dyDescent="0.55000000000000004">
      <c r="B67" s="133">
        <v>58</v>
      </c>
      <c r="C67" s="45" t="s">
        <v>20</v>
      </c>
      <c r="D67" s="44" t="s">
        <v>52</v>
      </c>
      <c r="E67" s="44" t="s">
        <v>739</v>
      </c>
      <c r="F67" s="45" t="s">
        <v>32</v>
      </c>
      <c r="G67" s="45" t="s">
        <v>31</v>
      </c>
      <c r="H67" s="44" t="s">
        <v>526</v>
      </c>
      <c r="I67" s="128" t="s">
        <v>772</v>
      </c>
      <c r="J67" s="133" t="s">
        <v>445</v>
      </c>
      <c r="K67" s="45"/>
      <c r="L67" s="45"/>
      <c r="M67" s="45" t="str">
        <f t="shared" si="2"/>
        <v>　</v>
      </c>
      <c r="N67" s="128" t="str" cm="1">
        <f t="array" ref="N67">IF(ISNUMBER(M67)=FALSE, "",
    IFERROR(
        _xlfn.IFS(
            M67&gt;=10, "改善最優先",
            M67&gt;=7, "改善優先",
            M67&gt;=4, "改善やや優先",
            M67&gt;=1, "改善あまり優先ではない",
            M67=0, "改善必要なし",
            TRUE, "－"
        ),
        "－"
    )
)</f>
        <v/>
      </c>
    </row>
    <row r="68" spans="2:14" ht="111.75" customHeight="1" x14ac:dyDescent="0.55000000000000004">
      <c r="B68" s="41">
        <v>59</v>
      </c>
      <c r="C68" s="45" t="s">
        <v>20</v>
      </c>
      <c r="D68" s="44" t="s">
        <v>52</v>
      </c>
      <c r="E68" s="44" t="s">
        <v>740</v>
      </c>
      <c r="F68" s="45" t="s">
        <v>40</v>
      </c>
      <c r="G68" s="45" t="s">
        <v>31</v>
      </c>
      <c r="H68" s="44" t="s">
        <v>524</v>
      </c>
      <c r="I68" s="128" t="s">
        <v>525</v>
      </c>
      <c r="J68" s="133" t="s">
        <v>445</v>
      </c>
      <c r="K68" s="45"/>
      <c r="L68" s="45"/>
      <c r="M68" s="45" t="str">
        <f t="shared" si="2"/>
        <v>　</v>
      </c>
      <c r="N68" s="128" t="str" cm="1">
        <f t="array" ref="N68">IF(ISNUMBER(M68)=FALSE, "",
    IFERROR(
        _xlfn.IFS(
            M68&gt;=10, "改善最優先",
            M68&gt;=7, "改善優先",
            M68&gt;=4, "改善やや優先",
            M68&gt;=1, "改善あまり優先ではない",
            M68=0, "改善必要なし",
            TRUE, "－"
        ),
        "－"
    )
)</f>
        <v/>
      </c>
    </row>
    <row r="69" spans="2:14" ht="130.5" customHeight="1" x14ac:dyDescent="0.55000000000000004">
      <c r="B69" s="133">
        <v>60</v>
      </c>
      <c r="C69" s="45" t="s">
        <v>20</v>
      </c>
      <c r="D69" s="44" t="s">
        <v>25</v>
      </c>
      <c r="E69" s="44" t="s">
        <v>45</v>
      </c>
      <c r="F69" s="45" t="s">
        <v>32</v>
      </c>
      <c r="G69" s="45" t="s">
        <v>31</v>
      </c>
      <c r="H69" s="44" t="s">
        <v>522</v>
      </c>
      <c r="I69" s="128" t="s">
        <v>773</v>
      </c>
      <c r="J69" s="133" t="s">
        <v>445</v>
      </c>
      <c r="K69" s="45"/>
      <c r="L69" s="45"/>
      <c r="M69" s="45" t="str">
        <f t="shared" si="2"/>
        <v>　</v>
      </c>
      <c r="N69" s="128" t="str" cm="1">
        <f t="array" ref="N69">IF(ISNUMBER(M69)=FALSE, "",
    IFERROR(
        _xlfn.IFS(
            M69&gt;=10, "改善最優先",
            M69&gt;=7, "改善優先",
            M69&gt;=4, "改善やや優先",
            M69&gt;=1, "改善あまり優先ではない",
            M69=0, "改善必要なし",
            TRUE, "－"
        ),
        "－"
    )
)</f>
        <v/>
      </c>
    </row>
    <row r="70" spans="2:14" ht="139.5" customHeight="1" x14ac:dyDescent="0.55000000000000004">
      <c r="B70" s="41">
        <v>61</v>
      </c>
      <c r="C70" s="45" t="s">
        <v>20</v>
      </c>
      <c r="D70" s="44" t="s">
        <v>25</v>
      </c>
      <c r="E70" s="44" t="s">
        <v>45</v>
      </c>
      <c r="F70" s="45" t="s">
        <v>40</v>
      </c>
      <c r="G70" s="45" t="s">
        <v>31</v>
      </c>
      <c r="H70" s="44" t="s">
        <v>520</v>
      </c>
      <c r="I70" s="128" t="s">
        <v>521</v>
      </c>
      <c r="J70" s="133" t="s">
        <v>445</v>
      </c>
      <c r="K70" s="45"/>
      <c r="L70" s="45"/>
      <c r="M70" s="45" t="str">
        <f t="shared" si="2"/>
        <v>　</v>
      </c>
      <c r="N70" s="128" t="str" cm="1">
        <f t="array" ref="N70">IF(ISNUMBER(M70)=FALSE, "",
    IFERROR(
        _xlfn.IFS(
            M70&gt;=10, "改善最優先",
            M70&gt;=7, "改善優先",
            M70&gt;=4, "改善やや優先",
            M70&gt;=1, "改善あまり優先ではない",
            M70=0, "改善必要なし",
            TRUE, "－"
        ),
        "－"
    )
)</f>
        <v/>
      </c>
    </row>
    <row r="71" spans="2:14" ht="146.25" customHeight="1" x14ac:dyDescent="0.55000000000000004">
      <c r="B71" s="133">
        <v>62</v>
      </c>
      <c r="C71" s="45" t="s">
        <v>20</v>
      </c>
      <c r="D71" s="44" t="s">
        <v>25</v>
      </c>
      <c r="E71" s="44" t="s">
        <v>45</v>
      </c>
      <c r="F71" s="45" t="s">
        <v>40</v>
      </c>
      <c r="G71" s="45" t="s">
        <v>31</v>
      </c>
      <c r="H71" s="44" t="s">
        <v>518</v>
      </c>
      <c r="I71" s="128" t="s">
        <v>519</v>
      </c>
      <c r="J71" s="133" t="s">
        <v>829</v>
      </c>
      <c r="K71" s="45"/>
      <c r="L71" s="45"/>
      <c r="M71" s="45" t="str">
        <f t="shared" si="2"/>
        <v>　</v>
      </c>
      <c r="N71" s="128" t="str" cm="1">
        <f t="array" ref="N71">IF(ISNUMBER(M71)=FALSE, "",
    IFERROR(
        _xlfn.IFS(
            M71&gt;=10, "改善最優先",
            M71&gt;=7, "改善優先",
            M71&gt;=4, "改善やや優先",
            M71&gt;=1, "改善あまり優先ではない",
            M71=0, "改善必要なし",
            TRUE, "－"
        ),
        "－"
    )
)</f>
        <v/>
      </c>
    </row>
    <row r="72" spans="2:14" ht="142.5" customHeight="1" x14ac:dyDescent="0.55000000000000004">
      <c r="B72" s="41">
        <v>63</v>
      </c>
      <c r="C72" s="45" t="s">
        <v>20</v>
      </c>
      <c r="D72" s="44" t="s">
        <v>25</v>
      </c>
      <c r="E72" s="44" t="s">
        <v>46</v>
      </c>
      <c r="F72" s="45" t="s">
        <v>32</v>
      </c>
      <c r="G72" s="45" t="s">
        <v>31</v>
      </c>
      <c r="H72" s="44" t="s">
        <v>516</v>
      </c>
      <c r="I72" s="128" t="s">
        <v>774</v>
      </c>
      <c r="J72" s="133" t="s">
        <v>445</v>
      </c>
      <c r="K72" s="45"/>
      <c r="L72" s="45"/>
      <c r="M72" s="45" t="str">
        <f t="shared" si="2"/>
        <v>　</v>
      </c>
      <c r="N72" s="128" t="str" cm="1">
        <f t="array" ref="N72">IF(ISNUMBER(M72)=FALSE, "",
    IFERROR(
        _xlfn.IFS(
            M72&gt;=10, "改善最優先",
            M72&gt;=7, "改善優先",
            M72&gt;=4, "改善やや優先",
            M72&gt;=1, "改善あまり優先ではない",
            M72=0, "改善必要なし",
            TRUE, "－"
        ),
        "－"
    )
)</f>
        <v/>
      </c>
    </row>
    <row r="73" spans="2:14" ht="158.25" customHeight="1" x14ac:dyDescent="0.55000000000000004">
      <c r="B73" s="133">
        <v>64</v>
      </c>
      <c r="C73" s="45" t="s">
        <v>20</v>
      </c>
      <c r="D73" s="44" t="s">
        <v>25</v>
      </c>
      <c r="E73" s="44" t="s">
        <v>46</v>
      </c>
      <c r="F73" s="45" t="s">
        <v>40</v>
      </c>
      <c r="G73" s="45" t="s">
        <v>31</v>
      </c>
      <c r="H73" s="44" t="s">
        <v>514</v>
      </c>
      <c r="I73" s="128" t="s">
        <v>515</v>
      </c>
      <c r="J73" s="133" t="s">
        <v>445</v>
      </c>
      <c r="K73" s="45"/>
      <c r="L73" s="45"/>
      <c r="M73" s="45" t="str">
        <f t="shared" si="2"/>
        <v>　</v>
      </c>
      <c r="N73" s="128" t="str" cm="1">
        <f t="array" ref="N73">IF(ISNUMBER(M73)=FALSE, "",
    IFERROR(
        _xlfn.IFS(
            M73&gt;=10, "改善最優先",
            M73&gt;=7, "改善優先",
            M73&gt;=4, "改善やや優先",
            M73&gt;=1, "改善あまり優先ではない",
            M73=0, "改善必要なし",
            TRUE, "－"
        ),
        "－"
    )
)</f>
        <v/>
      </c>
    </row>
    <row r="74" spans="2:14" ht="128.25" customHeight="1" x14ac:dyDescent="0.55000000000000004">
      <c r="B74" s="41">
        <v>65</v>
      </c>
      <c r="C74" s="45" t="s">
        <v>20</v>
      </c>
      <c r="D74" s="44" t="s">
        <v>25</v>
      </c>
      <c r="E74" s="44" t="s">
        <v>46</v>
      </c>
      <c r="F74" s="45" t="s">
        <v>32</v>
      </c>
      <c r="G74" s="45" t="s">
        <v>31</v>
      </c>
      <c r="H74" s="44" t="s">
        <v>512</v>
      </c>
      <c r="I74" s="128" t="s">
        <v>775</v>
      </c>
      <c r="J74" s="133" t="s">
        <v>445</v>
      </c>
      <c r="K74" s="45"/>
      <c r="L74" s="45"/>
      <c r="M74" s="45" t="str">
        <f t="shared" si="2"/>
        <v>　</v>
      </c>
      <c r="N74" s="128" t="str" cm="1">
        <f t="array" ref="N74">IF(ISNUMBER(M74)=FALSE, "",
    IFERROR(
        _xlfn.IFS(
            M74&gt;=10, "改善最優先",
            M74&gt;=7, "改善優先",
            M74&gt;=4, "改善やや優先",
            M74&gt;=1, "改善あまり優先ではない",
            M74=0, "改善必要なし",
            TRUE, "－"
        ),
        "－"
    )
)</f>
        <v/>
      </c>
    </row>
    <row r="75" spans="2:14" ht="128.25" customHeight="1" x14ac:dyDescent="0.55000000000000004">
      <c r="B75" s="133">
        <v>66</v>
      </c>
      <c r="C75" s="45" t="s">
        <v>20</v>
      </c>
      <c r="D75" s="44" t="s">
        <v>25</v>
      </c>
      <c r="E75" s="44" t="s">
        <v>46</v>
      </c>
      <c r="F75" s="45" t="s">
        <v>32</v>
      </c>
      <c r="G75" s="45" t="s">
        <v>31</v>
      </c>
      <c r="H75" s="44" t="s">
        <v>510</v>
      </c>
      <c r="I75" s="128" t="s">
        <v>511</v>
      </c>
      <c r="J75" s="133" t="s">
        <v>445</v>
      </c>
      <c r="K75" s="45"/>
      <c r="L75" s="45"/>
      <c r="M75" s="45" t="str">
        <f t="shared" si="2"/>
        <v>　</v>
      </c>
      <c r="N75" s="128" t="str" cm="1">
        <f t="array" ref="N75">IF(ISNUMBER(M75)=FALSE, "",
    IFERROR(
        _xlfn.IFS(
            M75&gt;=10, "改善最優先",
            M75&gt;=7, "改善優先",
            M75&gt;=4, "改善やや優先",
            M75&gt;=1, "改善あまり優先ではない",
            M75=0, "改善必要なし",
            TRUE, "－"
        ),
        "－"
    )
)</f>
        <v/>
      </c>
    </row>
    <row r="76" spans="2:14" ht="138.75" customHeight="1" x14ac:dyDescent="0.55000000000000004">
      <c r="B76" s="41">
        <v>67</v>
      </c>
      <c r="C76" s="45" t="s">
        <v>20</v>
      </c>
      <c r="D76" s="44" t="s">
        <v>26</v>
      </c>
      <c r="E76" s="44" t="s">
        <v>728</v>
      </c>
      <c r="F76" s="45" t="s">
        <v>40</v>
      </c>
      <c r="G76" s="45" t="s">
        <v>31</v>
      </c>
      <c r="H76" s="44" t="s">
        <v>509</v>
      </c>
      <c r="I76" s="128" t="s">
        <v>638</v>
      </c>
      <c r="J76" s="133" t="s">
        <v>445</v>
      </c>
      <c r="K76" s="45"/>
      <c r="L76" s="45"/>
      <c r="M76" s="45" t="str">
        <f t="shared" si="2"/>
        <v>　</v>
      </c>
      <c r="N76" s="128" t="str" cm="1">
        <f t="array" ref="N76">IF(ISNUMBER(M76)=FALSE, "",
    IFERROR(
        _xlfn.IFS(
            M76&gt;=10, "改善最優先",
            M76&gt;=7, "改善優先",
            M76&gt;=4, "改善やや優先",
            M76&gt;=1, "改善あまり優先ではない",
            M76=0, "改善必要なし",
            TRUE, "－"
        ),
        "－"
    )
)</f>
        <v/>
      </c>
    </row>
    <row r="77" spans="2:14" ht="131.25" customHeight="1" x14ac:dyDescent="0.55000000000000004">
      <c r="B77" s="133">
        <v>68</v>
      </c>
      <c r="C77" s="45" t="s">
        <v>20</v>
      </c>
      <c r="D77" s="44" t="s">
        <v>26</v>
      </c>
      <c r="E77" s="44" t="s">
        <v>729</v>
      </c>
      <c r="F77" s="45" t="s">
        <v>40</v>
      </c>
      <c r="G77" s="45" t="s">
        <v>31</v>
      </c>
      <c r="H77" s="44" t="s">
        <v>507</v>
      </c>
      <c r="I77" s="128" t="s">
        <v>508</v>
      </c>
      <c r="J77" s="133" t="s">
        <v>445</v>
      </c>
      <c r="K77" s="45"/>
      <c r="L77" s="45"/>
      <c r="M77" s="45" t="str">
        <f t="shared" si="2"/>
        <v>　</v>
      </c>
      <c r="N77" s="128" t="str" cm="1">
        <f t="array" ref="N77">IF(ISNUMBER(M77)=FALSE, "",
    IFERROR(
        _xlfn.IFS(
            M77&gt;=10, "改善最優先",
            M77&gt;=7, "改善優先",
            M77&gt;=4, "改善やや優先",
            M77&gt;=1, "改善あまり優先ではない",
            M77=0, "改善必要なし",
            TRUE, "－"
        ),
        "－"
    )
)</f>
        <v/>
      </c>
    </row>
    <row r="78" spans="2:14" ht="149.25" customHeight="1" x14ac:dyDescent="0.55000000000000004">
      <c r="B78" s="41">
        <v>69</v>
      </c>
      <c r="C78" s="45" t="s">
        <v>20</v>
      </c>
      <c r="D78" s="44" t="s">
        <v>26</v>
      </c>
      <c r="E78" s="44" t="s">
        <v>730</v>
      </c>
      <c r="F78" s="45" t="s">
        <v>40</v>
      </c>
      <c r="G78" s="45" t="s">
        <v>31</v>
      </c>
      <c r="H78" s="44" t="s">
        <v>505</v>
      </c>
      <c r="I78" s="128" t="s">
        <v>506</v>
      </c>
      <c r="J78" s="133" t="s">
        <v>445</v>
      </c>
      <c r="K78" s="45"/>
      <c r="L78" s="45"/>
      <c r="M78" s="45" t="str">
        <f t="shared" si="2"/>
        <v>　</v>
      </c>
      <c r="N78" s="128" t="str" cm="1">
        <f t="array" ref="N78">IF(ISNUMBER(M78)=FALSE, "",
    IFERROR(
        _xlfn.IFS(
            M78&gt;=10, "改善最優先",
            M78&gt;=7, "改善優先",
            M78&gt;=4, "改善やや優先",
            M78&gt;=1, "改善あまり優先ではない",
            M78=0, "改善必要なし",
            TRUE, "－"
        ),
        "－"
    )
)</f>
        <v/>
      </c>
    </row>
    <row r="79" spans="2:14" ht="148.5" customHeight="1" x14ac:dyDescent="0.55000000000000004">
      <c r="B79" s="133">
        <v>70</v>
      </c>
      <c r="C79" s="45" t="s">
        <v>20</v>
      </c>
      <c r="D79" s="44" t="s">
        <v>26</v>
      </c>
      <c r="E79" s="44" t="s">
        <v>731</v>
      </c>
      <c r="F79" s="45" t="s">
        <v>40</v>
      </c>
      <c r="G79" s="45" t="s">
        <v>31</v>
      </c>
      <c r="H79" s="44" t="s">
        <v>503</v>
      </c>
      <c r="I79" s="128" t="s">
        <v>504</v>
      </c>
      <c r="J79" s="133" t="s">
        <v>445</v>
      </c>
      <c r="K79" s="45"/>
      <c r="L79" s="45"/>
      <c r="M79" s="45" t="str">
        <f t="shared" si="2"/>
        <v>　</v>
      </c>
      <c r="N79" s="128" t="str" cm="1">
        <f t="array" ref="N79">IF(ISNUMBER(M79)=FALSE, "",
    IFERROR(
        _xlfn.IFS(
            M79&gt;=10, "改善最優先",
            M79&gt;=7, "改善優先",
            M79&gt;=4, "改善やや優先",
            M79&gt;=1, "改善あまり優先ではない",
            M79=0, "改善必要なし",
            TRUE, "－"
        ),
        "－"
    )
)</f>
        <v/>
      </c>
    </row>
    <row r="80" spans="2:14" ht="126" customHeight="1" x14ac:dyDescent="0.55000000000000004">
      <c r="B80" s="41">
        <v>71</v>
      </c>
      <c r="C80" s="45" t="s">
        <v>20</v>
      </c>
      <c r="D80" s="44" t="s">
        <v>26</v>
      </c>
      <c r="E80" s="44" t="s">
        <v>732</v>
      </c>
      <c r="F80" s="45" t="s">
        <v>40</v>
      </c>
      <c r="G80" s="45" t="s">
        <v>31</v>
      </c>
      <c r="H80" s="44" t="s">
        <v>502</v>
      </c>
      <c r="I80" s="128" t="s">
        <v>639</v>
      </c>
      <c r="J80" s="133" t="s">
        <v>445</v>
      </c>
      <c r="K80" s="45"/>
      <c r="L80" s="45"/>
      <c r="M80" s="45" t="str">
        <f t="shared" si="2"/>
        <v>　</v>
      </c>
      <c r="N80" s="128" t="str" cm="1">
        <f t="array" ref="N80">IF(ISNUMBER(M80)=FALSE, "",
    IFERROR(
        _xlfn.IFS(
            M80&gt;=10, "改善最優先",
            M80&gt;=7, "改善優先",
            M80&gt;=4, "改善やや優先",
            M80&gt;=1, "改善あまり優先ではない",
            M80=0, "改善必要なし",
            TRUE, "－"
        ),
        "－"
    )
)</f>
        <v/>
      </c>
    </row>
    <row r="81" spans="2:14" ht="128.25" customHeight="1" x14ac:dyDescent="0.55000000000000004">
      <c r="B81" s="133">
        <v>72</v>
      </c>
      <c r="C81" s="45" t="s">
        <v>20</v>
      </c>
      <c r="D81" s="44" t="s">
        <v>26</v>
      </c>
      <c r="E81" s="44" t="s">
        <v>733</v>
      </c>
      <c r="F81" s="45" t="s">
        <v>40</v>
      </c>
      <c r="G81" s="45" t="s">
        <v>31</v>
      </c>
      <c r="H81" s="44" t="s">
        <v>500</v>
      </c>
      <c r="I81" s="128" t="s">
        <v>501</v>
      </c>
      <c r="J81" s="133" t="s">
        <v>445</v>
      </c>
      <c r="K81" s="45"/>
      <c r="L81" s="45"/>
      <c r="M81" s="45" t="str">
        <f t="shared" si="2"/>
        <v>　</v>
      </c>
      <c r="N81" s="128" t="str" cm="1">
        <f t="array" ref="N81">IF(ISNUMBER(M81)=FALSE, "",
    IFERROR(
        _xlfn.IFS(
            M81&gt;=10, "改善最優先",
            M81&gt;=7, "改善優先",
            M81&gt;=4, "改善やや優先",
            M81&gt;=1, "改善あまり優先ではない",
            M81=0, "改善必要なし",
            TRUE, "－"
        ),
        "－"
    )
)</f>
        <v/>
      </c>
    </row>
    <row r="82" spans="2:14" ht="142.5" customHeight="1" x14ac:dyDescent="0.55000000000000004">
      <c r="B82" s="41">
        <v>73</v>
      </c>
      <c r="C82" s="45" t="s">
        <v>20</v>
      </c>
      <c r="D82" s="44" t="s">
        <v>26</v>
      </c>
      <c r="E82" s="44" t="s">
        <v>734</v>
      </c>
      <c r="F82" s="45" t="s">
        <v>40</v>
      </c>
      <c r="G82" s="45" t="s">
        <v>31</v>
      </c>
      <c r="H82" s="44" t="s">
        <v>498</v>
      </c>
      <c r="I82" s="128" t="s">
        <v>499</v>
      </c>
      <c r="J82" s="133" t="s">
        <v>445</v>
      </c>
      <c r="K82" s="45"/>
      <c r="L82" s="45"/>
      <c r="M82" s="45" t="str">
        <f t="shared" si="2"/>
        <v>　</v>
      </c>
      <c r="N82" s="128" t="str" cm="1">
        <f t="array" ref="N82">IF(ISNUMBER(M82)=FALSE, "",
    IFERROR(
        _xlfn.IFS(
            M82&gt;=10, "改善最優先",
            M82&gt;=7, "改善優先",
            M82&gt;=4, "改善やや優先",
            M82&gt;=1, "改善あまり優先ではない",
            M82=0, "改善必要なし",
            TRUE, "－"
        ),
        "－"
    )
)</f>
        <v/>
      </c>
    </row>
    <row r="83" spans="2:14" ht="108.75" customHeight="1" x14ac:dyDescent="0.55000000000000004">
      <c r="B83" s="133">
        <v>74</v>
      </c>
      <c r="C83" s="45" t="s">
        <v>20</v>
      </c>
      <c r="D83" s="44" t="s">
        <v>26</v>
      </c>
      <c r="E83" s="44" t="s">
        <v>735</v>
      </c>
      <c r="F83" s="45" t="s">
        <v>40</v>
      </c>
      <c r="G83" s="45" t="s">
        <v>31</v>
      </c>
      <c r="H83" s="44" t="s">
        <v>496</v>
      </c>
      <c r="I83" s="128" t="s">
        <v>497</v>
      </c>
      <c r="J83" s="133" t="s">
        <v>445</v>
      </c>
      <c r="K83" s="45"/>
      <c r="L83" s="45"/>
      <c r="M83" s="45" t="str">
        <f t="shared" si="2"/>
        <v>　</v>
      </c>
      <c r="N83" s="128" t="str" cm="1">
        <f t="array" ref="N83">IF(ISNUMBER(M83)=FALSE, "",
    IFERROR(
        _xlfn.IFS(
            M83&gt;=10, "改善最優先",
            M83&gt;=7, "改善優先",
            M83&gt;=4, "改善やや優先",
            M83&gt;=1, "改善あまり優先ではない",
            M83=0, "改善必要なし",
            TRUE, "－"
        ),
        "－"
    )
)</f>
        <v/>
      </c>
    </row>
    <row r="84" spans="2:14" ht="112.5" customHeight="1" x14ac:dyDescent="0.55000000000000004">
      <c r="B84" s="41">
        <v>75</v>
      </c>
      <c r="C84" s="45" t="s">
        <v>20</v>
      </c>
      <c r="D84" s="44" t="s">
        <v>26</v>
      </c>
      <c r="E84" s="44" t="s">
        <v>736</v>
      </c>
      <c r="F84" s="45" t="s">
        <v>40</v>
      </c>
      <c r="G84" s="45" t="s">
        <v>31</v>
      </c>
      <c r="H84" s="44" t="s">
        <v>494</v>
      </c>
      <c r="I84" s="128" t="s">
        <v>495</v>
      </c>
      <c r="J84" s="133" t="s">
        <v>445</v>
      </c>
      <c r="K84" s="45"/>
      <c r="L84" s="45"/>
      <c r="M84" s="45" t="str">
        <f t="shared" si="2"/>
        <v>　</v>
      </c>
      <c r="N84" s="128" t="str" cm="1">
        <f t="array" ref="N84">IF(ISNUMBER(M84)=FALSE, "",
    IFERROR(
        _xlfn.IFS(
            M84&gt;=10, "改善最優先",
            M84&gt;=7, "改善優先",
            M84&gt;=4, "改善やや優先",
            M84&gt;=1, "改善あまり優先ではない",
            M84=0, "改善必要なし",
            TRUE, "－"
        ),
        "－"
    )
)</f>
        <v/>
      </c>
    </row>
    <row r="85" spans="2:14" ht="111" customHeight="1" x14ac:dyDescent="0.55000000000000004">
      <c r="B85" s="133">
        <v>76</v>
      </c>
      <c r="C85" s="45" t="s">
        <v>20</v>
      </c>
      <c r="D85" s="44" t="s">
        <v>288</v>
      </c>
      <c r="E85" s="44" t="s">
        <v>288</v>
      </c>
      <c r="F85" s="45" t="s">
        <v>40</v>
      </c>
      <c r="G85" s="45" t="s">
        <v>31</v>
      </c>
      <c r="H85" s="44" t="s">
        <v>492</v>
      </c>
      <c r="I85" s="128" t="s">
        <v>493</v>
      </c>
      <c r="J85" s="133" t="s">
        <v>445</v>
      </c>
      <c r="K85" s="45"/>
      <c r="L85" s="45"/>
      <c r="M85" s="45" t="str">
        <f t="shared" si="2"/>
        <v>　</v>
      </c>
      <c r="N85" s="128" t="str" cm="1">
        <f t="array" ref="N85">IF(ISNUMBER(M85)=FALSE, "",
    IFERROR(
        _xlfn.IFS(
            M85&gt;=10, "改善最優先",
            M85&gt;=7, "改善優先",
            M85&gt;=4, "改善やや優先",
            M85&gt;=1, "改善あまり優先ではない",
            M85=0, "改善必要なし",
            TRUE, "－"
        ),
        "－"
    )
)</f>
        <v/>
      </c>
    </row>
    <row r="86" spans="2:14" ht="111" customHeight="1" x14ac:dyDescent="0.55000000000000004">
      <c r="B86" s="41">
        <v>77</v>
      </c>
      <c r="C86" s="45" t="s">
        <v>20</v>
      </c>
      <c r="D86" s="44" t="s">
        <v>27</v>
      </c>
      <c r="E86" s="44" t="s">
        <v>27</v>
      </c>
      <c r="F86" s="45" t="s">
        <v>32</v>
      </c>
      <c r="G86" s="45" t="s">
        <v>31</v>
      </c>
      <c r="H86" s="44" t="s">
        <v>490</v>
      </c>
      <c r="I86" s="128" t="s">
        <v>491</v>
      </c>
      <c r="J86" s="133" t="s">
        <v>445</v>
      </c>
      <c r="K86" s="45"/>
      <c r="L86" s="45"/>
      <c r="M86" s="45" t="str">
        <f t="shared" si="2"/>
        <v>　</v>
      </c>
      <c r="N86" s="128" t="str" cm="1">
        <f t="array" ref="N86">IF(ISNUMBER(M86)=FALSE, "",
    IFERROR(
        _xlfn.IFS(
            M86&gt;=10, "改善最優先",
            M86&gt;=7, "改善優先",
            M86&gt;=4, "改善やや優先",
            M86&gt;=1, "改善あまり優先ではない",
            M86=0, "改善必要なし",
            TRUE, "－"
        ),
        "－"
    )
)</f>
        <v/>
      </c>
    </row>
    <row r="87" spans="2:14" ht="114" customHeight="1" x14ac:dyDescent="0.55000000000000004">
      <c r="B87" s="133">
        <v>78</v>
      </c>
      <c r="C87" s="45" t="s">
        <v>20</v>
      </c>
      <c r="D87" s="44" t="s">
        <v>28</v>
      </c>
      <c r="E87" s="44" t="s">
        <v>724</v>
      </c>
      <c r="F87" s="45" t="s">
        <v>32</v>
      </c>
      <c r="G87" s="45" t="s">
        <v>31</v>
      </c>
      <c r="H87" s="44" t="s">
        <v>488</v>
      </c>
      <c r="I87" s="128" t="s">
        <v>489</v>
      </c>
      <c r="J87" s="133" t="s">
        <v>445</v>
      </c>
      <c r="K87" s="45"/>
      <c r="L87" s="45"/>
      <c r="M87" s="45" t="str">
        <f t="shared" si="2"/>
        <v>　</v>
      </c>
      <c r="N87" s="128" t="str" cm="1">
        <f t="array" ref="N87">IF(ISNUMBER(M87)=FALSE, "",
    IFERROR(
        _xlfn.IFS(
            M87&gt;=10, "改善最優先",
            M87&gt;=7, "改善優先",
            M87&gt;=4, "改善やや優先",
            M87&gt;=1, "改善あまり優先ではない",
            M87=0, "改善必要なし",
            TRUE, "－"
        ),
        "－"
    )
)</f>
        <v/>
      </c>
    </row>
    <row r="88" spans="2:14" ht="82.5" customHeight="1" x14ac:dyDescent="0.55000000000000004">
      <c r="B88" s="41">
        <v>79</v>
      </c>
      <c r="C88" s="45" t="s">
        <v>20</v>
      </c>
      <c r="D88" s="44" t="s">
        <v>28</v>
      </c>
      <c r="E88" s="44" t="s">
        <v>725</v>
      </c>
      <c r="F88" s="45" t="s">
        <v>32</v>
      </c>
      <c r="G88" s="45" t="s">
        <v>31</v>
      </c>
      <c r="H88" s="44" t="s">
        <v>486</v>
      </c>
      <c r="I88" s="128" t="s">
        <v>487</v>
      </c>
      <c r="J88" s="133" t="s">
        <v>445</v>
      </c>
      <c r="K88" s="45"/>
      <c r="L88" s="45"/>
      <c r="M88" s="45" t="str">
        <f t="shared" si="2"/>
        <v>　</v>
      </c>
      <c r="N88" s="128" t="str" cm="1">
        <f t="array" ref="N88">IF(ISNUMBER(M88)=FALSE, "",
    IFERROR(
        _xlfn.IFS(
            M88&gt;=10, "改善最優先",
            M88&gt;=7, "改善優先",
            M88&gt;=4, "改善やや優先",
            M88&gt;=1, "改善あまり優先ではない",
            M88=0, "改善必要なし",
            TRUE, "－"
        ),
        "－"
    )
)</f>
        <v/>
      </c>
    </row>
    <row r="89" spans="2:14" ht="111.75" customHeight="1" x14ac:dyDescent="0.55000000000000004">
      <c r="B89" s="133">
        <v>80</v>
      </c>
      <c r="C89" s="45" t="s">
        <v>20</v>
      </c>
      <c r="D89" s="44" t="s">
        <v>28</v>
      </c>
      <c r="E89" s="44" t="s">
        <v>726</v>
      </c>
      <c r="F89" s="45" t="s">
        <v>32</v>
      </c>
      <c r="G89" s="45" t="s">
        <v>31</v>
      </c>
      <c r="H89" s="44" t="s">
        <v>484</v>
      </c>
      <c r="I89" s="128" t="s">
        <v>485</v>
      </c>
      <c r="J89" s="133" t="s">
        <v>445</v>
      </c>
      <c r="K89" s="45"/>
      <c r="L89" s="45"/>
      <c r="M89" s="45" t="str">
        <f t="shared" ref="M89:M104" si="3">IFERROR(
    (IF(J89="適合", 0, IF(J89="不適合（一部）", 1, IF(J89="不適合（すべて）", 2, ""))))
    *
    (IF(K89="小さい", 1, IF(K89="中程度", 2, IF(K89="大きい", 3, ""))))
    *
    (IF(L89="しにくい", 1, IF(L89="ややしやすい", 2, IF(L89="しやすい", 3, "")))), "　")</f>
        <v>　</v>
      </c>
      <c r="N89" s="128" t="str" cm="1">
        <f t="array" ref="N89">IF(ISNUMBER(M89)=FALSE, "",
    IFERROR(
        _xlfn.IFS(
            M89&gt;=10, "改善最優先",
            M89&gt;=7, "改善優先",
            M89&gt;=4, "改善やや優先",
            M89&gt;=1, "改善あまり優先ではない",
            M89=0, "改善必要なし",
            TRUE, "－"
        ),
        "－"
    )
)</f>
        <v/>
      </c>
    </row>
    <row r="90" spans="2:14" ht="112.5" customHeight="1" x14ac:dyDescent="0.55000000000000004">
      <c r="B90" s="41">
        <v>81</v>
      </c>
      <c r="C90" s="45" t="s">
        <v>20</v>
      </c>
      <c r="D90" s="44" t="s">
        <v>28</v>
      </c>
      <c r="E90" s="44" t="s">
        <v>727</v>
      </c>
      <c r="F90" s="45" t="s">
        <v>32</v>
      </c>
      <c r="G90" s="45" t="s">
        <v>31</v>
      </c>
      <c r="H90" s="44" t="s">
        <v>776</v>
      </c>
      <c r="I90" s="128" t="s">
        <v>777</v>
      </c>
      <c r="J90" s="133" t="s">
        <v>445</v>
      </c>
      <c r="K90" s="45"/>
      <c r="L90" s="45"/>
      <c r="M90" s="45" t="str">
        <f t="shared" si="3"/>
        <v>　</v>
      </c>
      <c r="N90" s="128" t="str" cm="1">
        <f t="array" ref="N90">IF(ISNUMBER(M90)=FALSE, "",
    IFERROR(
        _xlfn.IFS(
            M90&gt;=10, "改善最優先",
            M90&gt;=7, "改善優先",
            M90&gt;=4, "改善やや優先",
            M90&gt;=1, "改善あまり優先ではない",
            M90=0, "改善必要なし",
            TRUE, "－"
        ),
        "－"
    )
)</f>
        <v/>
      </c>
    </row>
    <row r="91" spans="2:14" ht="114" customHeight="1" x14ac:dyDescent="0.55000000000000004">
      <c r="B91" s="133">
        <v>82</v>
      </c>
      <c r="C91" s="45" t="s">
        <v>20</v>
      </c>
      <c r="D91" s="44" t="s">
        <v>107</v>
      </c>
      <c r="E91" s="44" t="s">
        <v>723</v>
      </c>
      <c r="F91" s="45" t="s">
        <v>32</v>
      </c>
      <c r="G91" s="45" t="s">
        <v>31</v>
      </c>
      <c r="H91" s="44" t="s">
        <v>480</v>
      </c>
      <c r="I91" s="128" t="s">
        <v>481</v>
      </c>
      <c r="J91" s="133" t="s">
        <v>445</v>
      </c>
      <c r="K91" s="45"/>
      <c r="L91" s="45"/>
      <c r="M91" s="45" t="str">
        <f t="shared" si="3"/>
        <v>　</v>
      </c>
      <c r="N91" s="128" t="str" cm="1">
        <f t="array" ref="N91">IF(ISNUMBER(M91)=FALSE, "",
    IFERROR(
        _xlfn.IFS(
            M91&gt;=10, "改善最優先",
            M91&gt;=7, "改善優先",
            M91&gt;=4, "改善やや優先",
            M91&gt;=1, "改善あまり優先ではない",
            M91=0, "改善必要なし",
            TRUE, "－"
        ),
        "－"
    )
)</f>
        <v/>
      </c>
    </row>
    <row r="92" spans="2:14" ht="144" customHeight="1" x14ac:dyDescent="0.55000000000000004">
      <c r="B92" s="41">
        <v>83</v>
      </c>
      <c r="C92" s="45" t="s">
        <v>29</v>
      </c>
      <c r="D92" s="44" t="s">
        <v>126</v>
      </c>
      <c r="E92" s="44" t="s">
        <v>42</v>
      </c>
      <c r="F92" s="45" t="s">
        <v>32</v>
      </c>
      <c r="G92" s="45" t="s">
        <v>29</v>
      </c>
      <c r="H92" s="44" t="s">
        <v>478</v>
      </c>
      <c r="I92" s="128" t="s">
        <v>479</v>
      </c>
      <c r="J92" s="133" t="s">
        <v>445</v>
      </c>
      <c r="K92" s="45"/>
      <c r="L92" s="45"/>
      <c r="M92" s="45" t="str">
        <f t="shared" si="3"/>
        <v>　</v>
      </c>
      <c r="N92" s="128" t="str" cm="1">
        <f t="array" ref="N92">IF(ISNUMBER(M92)=FALSE, "",
    IFERROR(
        _xlfn.IFS(
            M92&gt;=10, "改善最優先",
            M92&gt;=7, "改善優先",
            M92&gt;=4, "改善やや優先",
            M92&gt;=1, "改善あまり優先ではない",
            M92=0, "改善必要なし",
            TRUE, "－"
        ),
        "－"
    )
)</f>
        <v/>
      </c>
    </row>
    <row r="93" spans="2:14" ht="135.75" customHeight="1" x14ac:dyDescent="0.55000000000000004">
      <c r="B93" s="133">
        <v>84</v>
      </c>
      <c r="C93" s="45" t="s">
        <v>29</v>
      </c>
      <c r="D93" s="44" t="s">
        <v>126</v>
      </c>
      <c r="E93" s="44" t="s">
        <v>42</v>
      </c>
      <c r="F93" s="45" t="s">
        <v>32</v>
      </c>
      <c r="G93" s="45" t="s">
        <v>29</v>
      </c>
      <c r="H93" s="44" t="s">
        <v>476</v>
      </c>
      <c r="I93" s="128" t="s">
        <v>477</v>
      </c>
      <c r="J93" s="133" t="s">
        <v>445</v>
      </c>
      <c r="K93" s="45"/>
      <c r="L93" s="45"/>
      <c r="M93" s="45" t="str">
        <f t="shared" si="3"/>
        <v>　</v>
      </c>
      <c r="N93" s="128" t="str" cm="1">
        <f t="array" ref="N93">IF(ISNUMBER(M93)=FALSE, "",
    IFERROR(
        _xlfn.IFS(
            M93&gt;=10, "改善最優先",
            M93&gt;=7, "改善優先",
            M93&gt;=4, "改善やや優先",
            M93&gt;=1, "改善あまり優先ではない",
            M93=0, "改善必要なし",
            TRUE, "－"
        ),
        "－"
    )
)</f>
        <v/>
      </c>
    </row>
    <row r="94" spans="2:14" ht="115.5" customHeight="1" x14ac:dyDescent="0.55000000000000004">
      <c r="B94" s="41">
        <v>85</v>
      </c>
      <c r="C94" s="45" t="s">
        <v>29</v>
      </c>
      <c r="D94" s="44" t="s">
        <v>126</v>
      </c>
      <c r="E94" s="44" t="s">
        <v>128</v>
      </c>
      <c r="F94" s="45" t="s">
        <v>32</v>
      </c>
      <c r="G94" s="45" t="s">
        <v>29</v>
      </c>
      <c r="H94" s="44" t="s">
        <v>130</v>
      </c>
      <c r="I94" s="128" t="s">
        <v>475</v>
      </c>
      <c r="J94" s="133" t="s">
        <v>445</v>
      </c>
      <c r="K94" s="45"/>
      <c r="L94" s="45"/>
      <c r="M94" s="45" t="str">
        <f t="shared" si="3"/>
        <v>　</v>
      </c>
      <c r="N94" s="128" t="str" cm="1">
        <f t="array" ref="N94">IF(ISNUMBER(M94)=FALSE, "",
    IFERROR(
        _xlfn.IFS(
            M94&gt;=10, "改善最優先",
            M94&gt;=7, "改善優先",
            M94&gt;=4, "改善やや優先",
            M94&gt;=1, "改善あまり優先ではない",
            M94=0, "改善必要なし",
            TRUE, "－"
        ),
        "－"
    )
)</f>
        <v/>
      </c>
    </row>
    <row r="95" spans="2:14" ht="102.75" customHeight="1" x14ac:dyDescent="0.55000000000000004">
      <c r="B95" s="133">
        <v>86</v>
      </c>
      <c r="C95" s="45" t="s">
        <v>29</v>
      </c>
      <c r="D95" s="44" t="s">
        <v>144</v>
      </c>
      <c r="E95" s="44" t="s">
        <v>720</v>
      </c>
      <c r="F95" s="45" t="s">
        <v>32</v>
      </c>
      <c r="G95" s="45" t="s">
        <v>29</v>
      </c>
      <c r="H95" s="44" t="s">
        <v>719</v>
      </c>
      <c r="I95" s="128" t="s">
        <v>721</v>
      </c>
      <c r="J95" s="133" t="s">
        <v>445</v>
      </c>
      <c r="K95" s="45"/>
      <c r="L95" s="45"/>
      <c r="M95" s="45" t="str">
        <f t="shared" si="3"/>
        <v>　</v>
      </c>
      <c r="N95" s="128" t="str" cm="1">
        <f t="array" ref="N95">IF(ISNUMBER(M95)=FALSE, "",
    IFERROR(
        _xlfn.IFS(
            M95&gt;=10, "改善最優先",
            M95&gt;=7, "改善優先",
            M95&gt;=4, "改善やや優先",
            M95&gt;=1, "改善あまり優先ではない",
            M95=0, "改善必要なし",
            TRUE, "－"
        ),
        "－"
    )
)</f>
        <v/>
      </c>
    </row>
    <row r="96" spans="2:14" ht="120.75" customHeight="1" x14ac:dyDescent="0.55000000000000004">
      <c r="B96" s="41">
        <v>87</v>
      </c>
      <c r="C96" s="45" t="s">
        <v>29</v>
      </c>
      <c r="D96" s="44" t="s">
        <v>144</v>
      </c>
      <c r="E96" s="44" t="s">
        <v>151</v>
      </c>
      <c r="F96" s="45" t="s">
        <v>40</v>
      </c>
      <c r="G96" s="45" t="s">
        <v>29</v>
      </c>
      <c r="H96" s="44" t="s">
        <v>152</v>
      </c>
      <c r="I96" s="128" t="s">
        <v>722</v>
      </c>
      <c r="J96" s="133" t="s">
        <v>445</v>
      </c>
      <c r="K96" s="45"/>
      <c r="L96" s="45"/>
      <c r="M96" s="45" t="str">
        <f t="shared" si="3"/>
        <v>　</v>
      </c>
      <c r="N96" s="128" t="str" cm="1">
        <f t="array" ref="N96">IF(ISNUMBER(M96)=FALSE, "",
    IFERROR(
        _xlfn.IFS(
            M96&gt;=10, "改善最優先",
            M96&gt;=7, "改善優先",
            M96&gt;=4, "改善やや優先",
            M96&gt;=1, "改善あまり優先ではない",
            M96=0, "改善必要なし",
            TRUE, "－"
        ),
        "－"
    )
)</f>
        <v/>
      </c>
    </row>
    <row r="97" spans="2:14" ht="111" customHeight="1" x14ac:dyDescent="0.55000000000000004">
      <c r="B97" s="133">
        <v>88</v>
      </c>
      <c r="C97" s="45" t="s">
        <v>29</v>
      </c>
      <c r="D97" s="44" t="s">
        <v>131</v>
      </c>
      <c r="E97" s="44" t="s">
        <v>132</v>
      </c>
      <c r="F97" s="45" t="s">
        <v>40</v>
      </c>
      <c r="G97" s="45" t="s">
        <v>29</v>
      </c>
      <c r="H97" s="44" t="s">
        <v>459</v>
      </c>
      <c r="I97" s="128" t="s">
        <v>471</v>
      </c>
      <c r="J97" s="133" t="s">
        <v>445</v>
      </c>
      <c r="K97" s="45"/>
      <c r="L97" s="45"/>
      <c r="M97" s="45" t="str">
        <f t="shared" si="3"/>
        <v>　</v>
      </c>
      <c r="N97" s="128" t="str" cm="1">
        <f t="array" ref="N97">IF(ISNUMBER(M97)=FALSE, "",
    IFERROR(
        _xlfn.IFS(
            M97&gt;=10, "改善最優先",
            M97&gt;=7, "改善優先",
            M97&gt;=4, "改善やや優先",
            M97&gt;=1, "改善あまり優先ではない",
            M97=0, "改善必要なし",
            TRUE, "－"
        ),
        "－"
    )
)</f>
        <v/>
      </c>
    </row>
    <row r="98" spans="2:14" ht="106.5" customHeight="1" x14ac:dyDescent="0.55000000000000004">
      <c r="B98" s="41">
        <v>89</v>
      </c>
      <c r="C98" s="45" t="s">
        <v>29</v>
      </c>
      <c r="D98" s="44" t="s">
        <v>131</v>
      </c>
      <c r="E98" s="44" t="s">
        <v>132</v>
      </c>
      <c r="F98" s="45" t="s">
        <v>40</v>
      </c>
      <c r="G98" s="45" t="s">
        <v>29</v>
      </c>
      <c r="H98" s="44" t="s">
        <v>460</v>
      </c>
      <c r="I98" s="128" t="s">
        <v>470</v>
      </c>
      <c r="J98" s="133" t="s">
        <v>445</v>
      </c>
      <c r="K98" s="45"/>
      <c r="L98" s="45"/>
      <c r="M98" s="45" t="str">
        <f t="shared" si="3"/>
        <v>　</v>
      </c>
      <c r="N98" s="128" t="str" cm="1">
        <f t="array" ref="N98">IF(ISNUMBER(M98)=FALSE, "",
    IFERROR(
        _xlfn.IFS(
            M98&gt;=10, "改善最優先",
            M98&gt;=7, "改善優先",
            M98&gt;=4, "改善やや優先",
            M98&gt;=1, "改善あまり優先ではない",
            M98=0, "改善必要なし",
            TRUE, "－"
        ),
        "－"
    )
)</f>
        <v/>
      </c>
    </row>
    <row r="99" spans="2:14" ht="153" customHeight="1" x14ac:dyDescent="0.55000000000000004">
      <c r="B99" s="133">
        <v>90</v>
      </c>
      <c r="C99" s="45" t="s">
        <v>29</v>
      </c>
      <c r="D99" s="44" t="s">
        <v>131</v>
      </c>
      <c r="E99" s="44" t="s">
        <v>135</v>
      </c>
      <c r="F99" s="45" t="s">
        <v>40</v>
      </c>
      <c r="G99" s="45" t="s">
        <v>29</v>
      </c>
      <c r="H99" s="44" t="s">
        <v>458</v>
      </c>
      <c r="I99" s="128" t="s">
        <v>469</v>
      </c>
      <c r="J99" s="133" t="s">
        <v>445</v>
      </c>
      <c r="K99" s="45"/>
      <c r="L99" s="45"/>
      <c r="M99" s="45" t="str">
        <f t="shared" si="3"/>
        <v>　</v>
      </c>
      <c r="N99" s="128" t="str" cm="1">
        <f t="array" ref="N99">IF(ISNUMBER(M99)=FALSE, "",
    IFERROR(
        _xlfn.IFS(
            M99&gt;=10, "改善最優先",
            M99&gt;=7, "改善優先",
            M99&gt;=4, "改善やや優先",
            M99&gt;=1, "改善あまり優先ではない",
            M99=0, "改善必要なし",
            TRUE, "－"
        ),
        "－"
    )
)</f>
        <v/>
      </c>
    </row>
    <row r="100" spans="2:14" ht="142.5" customHeight="1" x14ac:dyDescent="0.55000000000000004">
      <c r="B100" s="41">
        <v>91</v>
      </c>
      <c r="C100" s="45" t="s">
        <v>29</v>
      </c>
      <c r="D100" s="44" t="s">
        <v>138</v>
      </c>
      <c r="E100" s="44" t="s">
        <v>141</v>
      </c>
      <c r="F100" s="45" t="s">
        <v>40</v>
      </c>
      <c r="G100" s="45" t="s">
        <v>29</v>
      </c>
      <c r="H100" s="44" t="s">
        <v>461</v>
      </c>
      <c r="I100" s="128" t="s">
        <v>468</v>
      </c>
      <c r="J100" s="133" t="s">
        <v>445</v>
      </c>
      <c r="K100" s="45"/>
      <c r="L100" s="45"/>
      <c r="M100" s="45" t="str">
        <f t="shared" si="3"/>
        <v>　</v>
      </c>
      <c r="N100" s="128" t="str" cm="1">
        <f t="array" ref="N100">IF(ISNUMBER(M100)=FALSE, "",
    IFERROR(
        _xlfn.IFS(
            M100&gt;=10, "改善最優先",
            M100&gt;=7, "改善優先",
            M100&gt;=4, "改善やや優先",
            M100&gt;=1, "改善あまり優先ではない",
            M100=0, "改善必要なし",
            TRUE, "－"
        ),
        "－"
    )
)</f>
        <v/>
      </c>
    </row>
    <row r="101" spans="2:14" ht="137.25" customHeight="1" x14ac:dyDescent="0.55000000000000004">
      <c r="B101" s="133">
        <v>92</v>
      </c>
      <c r="C101" s="45" t="s">
        <v>29</v>
      </c>
      <c r="D101" s="44" t="s">
        <v>99</v>
      </c>
      <c r="E101" s="44" t="s">
        <v>100</v>
      </c>
      <c r="F101" s="45" t="s">
        <v>32</v>
      </c>
      <c r="G101" s="45" t="s">
        <v>29</v>
      </c>
      <c r="H101" s="44" t="s">
        <v>462</v>
      </c>
      <c r="I101" s="128" t="s">
        <v>467</v>
      </c>
      <c r="J101" s="133" t="s">
        <v>819</v>
      </c>
      <c r="K101" s="45" t="s">
        <v>835</v>
      </c>
      <c r="L101" s="45" t="s">
        <v>838</v>
      </c>
      <c r="M101" s="45">
        <v>1</v>
      </c>
      <c r="N101" s="128" t="s">
        <v>834</v>
      </c>
    </row>
    <row r="102" spans="2:14" ht="137.25" customHeight="1" x14ac:dyDescent="0.55000000000000004">
      <c r="B102" s="41">
        <v>93</v>
      </c>
      <c r="C102" s="45" t="s">
        <v>29</v>
      </c>
      <c r="D102" s="44" t="s">
        <v>99</v>
      </c>
      <c r="E102" s="44" t="s">
        <v>100</v>
      </c>
      <c r="F102" s="45" t="s">
        <v>32</v>
      </c>
      <c r="G102" s="45" t="s">
        <v>29</v>
      </c>
      <c r="H102" s="44" t="s">
        <v>104</v>
      </c>
      <c r="I102" s="128" t="s">
        <v>464</v>
      </c>
      <c r="J102" s="133" t="s">
        <v>445</v>
      </c>
      <c r="K102" s="45"/>
      <c r="L102" s="45"/>
      <c r="M102" s="45" t="str">
        <f t="shared" si="3"/>
        <v>　</v>
      </c>
      <c r="N102" s="128" t="str" cm="1">
        <f t="array" ref="N102">IF(ISNUMBER(M102)=FALSE, "",
    IFERROR(
        _xlfn.IFS(
            M102&gt;=10, "改善最優先",
            M102&gt;=7, "改善優先",
            M102&gt;=4, "改善やや優先",
            M102&gt;=1, "改善あまり優先ではない",
            M102=0, "改善必要なし",
            TRUE, "－"
        ),
        "－"
    )
)</f>
        <v/>
      </c>
    </row>
    <row r="103" spans="2:14" ht="132.75" customHeight="1" thickBot="1" x14ac:dyDescent="0.6">
      <c r="B103" s="133">
        <v>94</v>
      </c>
      <c r="C103" s="49" t="s">
        <v>29</v>
      </c>
      <c r="D103" s="48" t="s">
        <v>99</v>
      </c>
      <c r="E103" s="48" t="s">
        <v>101</v>
      </c>
      <c r="F103" s="49" t="s">
        <v>102</v>
      </c>
      <c r="G103" s="49" t="s">
        <v>29</v>
      </c>
      <c r="H103" s="48" t="s">
        <v>105</v>
      </c>
      <c r="I103" s="135" t="s">
        <v>463</v>
      </c>
      <c r="J103" s="133" t="s">
        <v>445</v>
      </c>
      <c r="K103" s="45"/>
      <c r="L103" s="45"/>
      <c r="M103" s="45" t="str">
        <f>IFERROR(
    (IF(J103="適合", 0, IF(J103="不適合（一部）", 1, IF(J103="不適合（すべて）", 2, ""))))
    *
    (IF(K103="小さい", 1, IF(K103="中程度", 2, IF(K103="大きい", 3, ""))))
    *
    (IF(L103="しにくい", 1, IF(L103="ややしやすい", 2, IF(L103="しやすい", 3, "")))), "　")</f>
        <v>　</v>
      </c>
      <c r="N103" s="128" t="str" cm="1">
        <f t="array" ref="N103">IF(ISNUMBER(M103)=FALSE, "",
    IFERROR(
        _xlfn.IFS(
            M103&gt;=10, "改善最優先",
            M103&gt;=7, "改善優先",
            M103&gt;=4, "改善やや優先",
            M103&gt;=1, "改善あまり優先ではない",
            M103=0, "改善必要なし",
            TRUE, "－"
        ),
        "－"
    )
)</f>
        <v/>
      </c>
    </row>
    <row r="104" spans="2:14" ht="82.5" customHeight="1" thickBot="1" x14ac:dyDescent="0.6">
      <c r="B104" s="41">
        <v>95</v>
      </c>
      <c r="C104" s="45" t="s">
        <v>29</v>
      </c>
      <c r="D104" s="44" t="s">
        <v>792</v>
      </c>
      <c r="E104" s="44" t="s">
        <v>369</v>
      </c>
      <c r="F104" s="45" t="s">
        <v>32</v>
      </c>
      <c r="G104" s="45" t="s">
        <v>29</v>
      </c>
      <c r="H104" s="44" t="s">
        <v>698</v>
      </c>
      <c r="I104" s="128" t="s">
        <v>699</v>
      </c>
      <c r="J104" s="134" t="s">
        <v>445</v>
      </c>
      <c r="K104" s="49"/>
      <c r="L104" s="49"/>
      <c r="M104" s="49" t="str">
        <f t="shared" si="3"/>
        <v>　</v>
      </c>
      <c r="N104" s="135" t="str" cm="1">
        <f t="array" ref="N104">IF(ISNUMBER(M104)=FALSE, "",
    IFERROR(
        _xlfn.IFS(
            M104&gt;=10, "改善最優先",
            M104&gt;=7, "改善優先",
            M104&gt;=4, "改善やや優先",
            M104&gt;=1, "改善あまり優先ではない",
            M104=0, "改善必要なし",
            TRUE, "－"
        ),
        "－"
    )
)</f>
        <v/>
      </c>
    </row>
    <row r="105" spans="2:14" ht="48.75" customHeight="1" x14ac:dyDescent="0.55000000000000004">
      <c r="B105" s="133"/>
      <c r="C105" s="44"/>
      <c r="D105" s="44"/>
      <c r="E105" s="44"/>
      <c r="F105" s="45"/>
      <c r="G105" s="44"/>
      <c r="H105" s="44"/>
      <c r="I105" s="128"/>
      <c r="J105" s="133"/>
      <c r="K105" s="45"/>
      <c r="L105" s="45"/>
      <c r="M105" s="44" t="str">
        <f>IFERROR(
    (IF(J105="適合", 0, IF(J105="不適合（一部）", 1, IF(J105="不適合（すべて）", 2, ""))))
    *
    (IF(K105="小さい", 1, IF(K105="中程度", 2, IF(K105="大きい", 3, ""))))
    *
    (IF(L105="しにくい", 1, IF(L105="ややしやすい", 2, IF(L105="しやすい", 3, "")))), "　")</f>
        <v>　</v>
      </c>
      <c r="N105" s="128" t="str" cm="1">
        <f t="array" ref="N105">IF(ISNUMBER(M105)=FALSE, "",
    IFERROR(
        _xlfn.IFS(
            M105&gt;=10, "改善最優先",
            M105&gt;=7, "改善優先",
            M105&gt;=4, "改善やや優先",
            M105&gt;=1, "改善あまり優先ではない",
            M105=0, "改善必要なし",
            TRUE, "－"
        ),
        "－"
    )
)</f>
        <v/>
      </c>
    </row>
    <row r="106" spans="2:14" ht="48.75" customHeight="1" x14ac:dyDescent="0.55000000000000004"/>
  </sheetData>
  <phoneticPr fontId="2"/>
  <dataValidations count="3">
    <dataValidation type="list" allowBlank="1" showInputMessage="1" sqref="J10:J105" xr:uid="{669AC6D7-CC3C-4D02-BAB1-813B5C32514D}">
      <formula1>"不適合（すべて）,不適合（一部）,適合,対象外"</formula1>
    </dataValidation>
    <dataValidation type="list" allowBlank="1" showInputMessage="1" sqref="K10:K105" xr:uid="{9726E6AE-A303-4DFA-A1AA-86FC52E10953}">
      <formula1>"大きい,中程度,小さい,"</formula1>
    </dataValidation>
    <dataValidation type="list" allowBlank="1" showInputMessage="1" sqref="L10:L105" xr:uid="{D7C68B93-9AF0-4678-990F-3466E43CD0B7}">
      <formula1>"しやすい,ややしやすい,しにくい,"</formula1>
    </dataValidation>
  </dataValidations>
  <pageMargins left="0.70866141732283472" right="0.70866141732283472" top="0.74803149606299213" bottom="0.74803149606299213" header="0.31496062992125984" footer="0.31496062992125984"/>
  <pageSetup paperSize="9" scale="46" fitToHeight="0" orientation="landscape" cellComments="asDisplayed" useFirstPageNumber="1" r:id="rId1"/>
  <headerFooter>
    <oddHeader>&amp;RJAOHFA</oddHeader>
    <oddFooter>&amp;C&amp;P/&amp;N</oddFooter>
  </headerFooter>
  <rowBreaks count="3" manualBreakCount="3">
    <brk id="15" max="13" man="1"/>
    <brk id="22" max="13" man="1"/>
    <brk id="29" max="16383" man="1"/>
  </rowBreaks>
  <colBreaks count="1" manualBreakCount="1">
    <brk id="2" max="1048575" man="1"/>
  </colBreaks>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6EDD3-D5D9-4B6D-82E0-8E2723EBEBB6}">
  <sheetPr>
    <tabColor rgb="FFC00000"/>
    <pageSetUpPr fitToPage="1"/>
  </sheetPr>
  <dimension ref="B1:M131"/>
  <sheetViews>
    <sheetView showGridLines="0" view="pageBreakPreview" zoomScale="85" zoomScaleNormal="70" zoomScaleSheetLayoutView="85" workbookViewId="0">
      <pane ySplit="9" topLeftCell="A48" activePane="bottomLeft" state="frozen"/>
      <selection activeCell="H86" sqref="H86"/>
      <selection pane="bottomLeft" activeCell="H86" sqref="H86"/>
    </sheetView>
  </sheetViews>
  <sheetFormatPr defaultColWidth="9" defaultRowHeight="14" x14ac:dyDescent="0.55000000000000004"/>
  <cols>
    <col min="1" max="1" width="1" style="1" customWidth="1"/>
    <col min="2" max="2" width="14.08203125" style="1" bestFit="1" customWidth="1"/>
    <col min="3" max="3" width="31.25" style="2" customWidth="1"/>
    <col min="4" max="4" width="12.75" style="2" customWidth="1"/>
    <col min="5" max="5" width="14.08203125" style="1" customWidth="1"/>
    <col min="6" max="6" width="15.25" style="1" customWidth="1"/>
    <col min="7" max="7" width="62.58203125" style="2" customWidth="1"/>
    <col min="8" max="8" width="37.75" style="2" customWidth="1"/>
    <col min="9" max="9" width="15.5" style="1" customWidth="1"/>
    <col min="10" max="10" width="15.58203125" style="1" customWidth="1"/>
    <col min="11" max="12" width="15.5" style="1" customWidth="1"/>
    <col min="13" max="13" width="15.5" style="2" customWidth="1"/>
    <col min="14" max="16384" width="9" style="1"/>
  </cols>
  <sheetData>
    <row r="1" spans="2:13" ht="29.25" customHeight="1" x14ac:dyDescent="0.55000000000000004">
      <c r="B1" s="50" t="s">
        <v>9</v>
      </c>
      <c r="C1" s="51"/>
      <c r="D1" s="51"/>
      <c r="E1" s="52"/>
      <c r="F1" s="53"/>
      <c r="G1" s="51"/>
      <c r="H1" s="51"/>
    </row>
    <row r="2" spans="2:13" ht="19.5" customHeight="1" x14ac:dyDescent="0.55000000000000004"/>
    <row r="3" spans="2:13" ht="19.5" customHeight="1" x14ac:dyDescent="0.55000000000000004">
      <c r="B3" s="27" t="s">
        <v>8</v>
      </c>
      <c r="C3" s="29"/>
      <c r="G3" s="30" t="s">
        <v>183</v>
      </c>
      <c r="H3" s="2" t="s">
        <v>185</v>
      </c>
    </row>
    <row r="4" spans="2:13" ht="19.5" customHeight="1" x14ac:dyDescent="0.55000000000000004">
      <c r="G4" s="30" t="s">
        <v>184</v>
      </c>
      <c r="H4" s="2" t="s">
        <v>185</v>
      </c>
    </row>
    <row r="5" spans="2:13" ht="19.5" customHeight="1" x14ac:dyDescent="0.55000000000000004">
      <c r="G5" s="30" t="s">
        <v>321</v>
      </c>
      <c r="H5" s="2" t="s">
        <v>185</v>
      </c>
    </row>
    <row r="6" spans="2:13" ht="19.5" customHeight="1" x14ac:dyDescent="0.55000000000000004">
      <c r="H6" s="27" t="s">
        <v>181</v>
      </c>
    </row>
    <row r="7" spans="2:13" ht="19.5" customHeight="1" x14ac:dyDescent="0.55000000000000004">
      <c r="H7" s="28" t="s">
        <v>182</v>
      </c>
    </row>
    <row r="9" spans="2:13" ht="42.5" thickBot="1" x14ac:dyDescent="0.6">
      <c r="B9" s="95" t="s">
        <v>0</v>
      </c>
      <c r="C9" s="23" t="s">
        <v>1</v>
      </c>
      <c r="D9" s="23" t="s">
        <v>2</v>
      </c>
      <c r="E9" s="14" t="s">
        <v>3</v>
      </c>
      <c r="F9" s="14" t="s">
        <v>4</v>
      </c>
      <c r="G9" s="23" t="s">
        <v>5</v>
      </c>
      <c r="H9" s="37" t="s">
        <v>6</v>
      </c>
      <c r="I9" s="99" t="s">
        <v>421</v>
      </c>
      <c r="J9" s="100" t="s">
        <v>186</v>
      </c>
      <c r="K9" s="100" t="s">
        <v>187</v>
      </c>
      <c r="L9" s="100" t="s">
        <v>188</v>
      </c>
      <c r="M9" s="39" t="s">
        <v>189</v>
      </c>
    </row>
    <row r="10" spans="2:13" ht="90.75" customHeight="1" x14ac:dyDescent="0.55000000000000004">
      <c r="B10" s="90" t="s">
        <v>7</v>
      </c>
      <c r="C10" s="9" t="s">
        <v>10</v>
      </c>
      <c r="D10" s="9"/>
      <c r="E10" s="8" t="s">
        <v>32</v>
      </c>
      <c r="F10" s="8" t="s">
        <v>111</v>
      </c>
      <c r="G10" s="77" t="s">
        <v>337</v>
      </c>
      <c r="H10" s="78" t="s">
        <v>338</v>
      </c>
      <c r="I10" s="7" t="s">
        <v>445</v>
      </c>
      <c r="J10" s="8" t="s">
        <v>439</v>
      </c>
      <c r="K10" s="8" t="s">
        <v>449</v>
      </c>
      <c r="L10" s="8">
        <f>IFERROR(
    (IF(I10="適合", 0, IF(I10="不適合（一部）", 1, IF(I10="不適合（全く）", 2, ""))))
    *
    (IF(J10="小", 1, IF(J10="中", 2, IF(J10="大", 3, ""))))
    *
    (IF(K10="しにくい", 1, IF(K10="あまり", 2, IF(K10="しやすい", 3, "")))), "　")</f>
        <v>0</v>
      </c>
      <c r="M10" s="32" t="str" cm="1">
        <f t="array" ref="M10">IF(ISNUMBER(L10)=FALSE, "",
    IFERROR(
        _xlfn.IFS(
            L10&gt;=10, "改善最優先",
            L10&gt;=7, "改善優先",
            L10&gt;=4, "改善やや優先",
            L10&gt;=1, "改善あまり優先ではない",
            L10=0, "改善必要なし",
            TRUE, "－"
        ),
        "－"
    )
)</f>
        <v>改善必要なし</v>
      </c>
    </row>
    <row r="11" spans="2:13" ht="92.25" customHeight="1" x14ac:dyDescent="0.55000000000000004">
      <c r="B11" s="91" t="s">
        <v>7</v>
      </c>
      <c r="C11" s="4" t="s">
        <v>10</v>
      </c>
      <c r="D11" s="4"/>
      <c r="E11" s="3" t="s">
        <v>32</v>
      </c>
      <c r="F11" s="3" t="s">
        <v>111</v>
      </c>
      <c r="G11" s="4" t="s">
        <v>113</v>
      </c>
      <c r="H11" s="33" t="s">
        <v>339</v>
      </c>
      <c r="I11" s="10"/>
      <c r="J11" s="3"/>
      <c r="K11" s="3"/>
      <c r="L11" s="3" t="str">
        <f>IFERROR(
    (IF(I11="適合", 0, IF(I11="不適合（一部）", 1, IF(I11="不適合（全く）", 2, ""))))
    *
    (IF(J11="小", 1, IF(J11="中", 2, IF(J11="大", 3, ""))))
    *
    (IF(K11="しにくい", 1, IF(K11="あまり", 2, IF(K11="しやすい", 3, "")))), "　")</f>
        <v>　</v>
      </c>
      <c r="M11" s="33" t="str" cm="1">
        <f t="array" ref="M11">IF(ISNUMBER(L11)=FALSE, "",
    IFERROR(
        _xlfn.IFS(
            L11&gt;=10, "改善最優先",
            L11&gt;=7, "改善優先",
            L11&gt;=4, "改善やや優先",
            L11&gt;=1, "改善あまり優先ではない",
            L11=0, "改善必要なし",
            TRUE, "－"
        ),
        "－"
    )
)</f>
        <v/>
      </c>
    </row>
    <row r="12" spans="2:13" ht="69" customHeight="1" x14ac:dyDescent="0.55000000000000004">
      <c r="B12" s="91"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33" t="str" cm="1">
        <f t="array" ref="M12">IF(ISNUMBER(L12)=FALSE, "",
    IFERROR(
        _xlfn.IFS(
            L12&gt;=10, "改善最優先",
            L12&gt;=7, "改善優先",
            L12&gt;=4, "改善やや優先",
            L12&gt;=1, "改善あまり優先ではない",
            L12=0, "改善必要なし",
            TRUE, "－"
        ),
        "－"
    )
)</f>
        <v/>
      </c>
    </row>
    <row r="13" spans="2:13" ht="69" customHeight="1" thickBot="1" x14ac:dyDescent="0.6">
      <c r="B13" s="92"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34" t="str" cm="1">
        <f t="array" ref="M13">IF(ISNUMBER(L13)=FALSE, "",
    IFERROR(
        _xlfn.IFS(
            L13&gt;=10, "改善最優先",
            L13&gt;=7, "改善優先",
            L13&gt;=4, "改善やや優先",
            L13&gt;=1, "改善あまり優先ではない",
            L13=0, "改善必要なし",
            TRUE, "－"
        ),
        "－"
    )
)</f>
        <v/>
      </c>
    </row>
    <row r="14" spans="2:13" ht="82.5" customHeight="1" x14ac:dyDescent="0.55000000000000004">
      <c r="B14" s="90" t="s">
        <v>7</v>
      </c>
      <c r="C14" s="9" t="s">
        <v>122</v>
      </c>
      <c r="D14" s="9"/>
      <c r="E14" s="8" t="s">
        <v>32</v>
      </c>
      <c r="F14" s="8" t="s">
        <v>111</v>
      </c>
      <c r="G14" s="9" t="s">
        <v>457</v>
      </c>
      <c r="H14" s="78" t="s">
        <v>340</v>
      </c>
      <c r="I14" s="7"/>
      <c r="J14" s="8"/>
      <c r="K14" s="8"/>
      <c r="L14" s="8" t="str">
        <f t="shared" si="0"/>
        <v>　</v>
      </c>
      <c r="M14" s="32" t="str" cm="1">
        <f t="array" ref="M14">IF(ISNUMBER(L14)=FALSE, "",
    IFERROR(
        _xlfn.IFS(
            L14&gt;=10, "改善最優先",
            L14&gt;=7, "改善優先",
            L14&gt;=4, "改善やや優先",
            L14&gt;=1, "改善あまり優先ではない",
            L14=0, "改善必要なし",
            TRUE, "－"
        ),
        "－"
    )
)</f>
        <v/>
      </c>
    </row>
    <row r="15" spans="2:13" ht="82.5" customHeight="1" thickBot="1" x14ac:dyDescent="0.6">
      <c r="B15" s="92" t="s">
        <v>117</v>
      </c>
      <c r="C15" s="20" t="s">
        <v>121</v>
      </c>
      <c r="D15" s="20"/>
      <c r="E15" s="19" t="s">
        <v>32</v>
      </c>
      <c r="F15" s="19" t="s">
        <v>111</v>
      </c>
      <c r="G15" s="20" t="s">
        <v>123</v>
      </c>
      <c r="H15" s="34" t="s">
        <v>197</v>
      </c>
      <c r="I15" s="11"/>
      <c r="J15" s="12"/>
      <c r="K15" s="12"/>
      <c r="L15" s="12" t="str">
        <f t="shared" si="0"/>
        <v>　</v>
      </c>
      <c r="M15" s="36" t="str" cm="1">
        <f t="array" ref="M15">IF(ISNUMBER(L15)=FALSE, "",
    IFERROR(
        _xlfn.IFS(
            L15&gt;=10, "改善最優先",
            L15&gt;=7, "改善優先",
            L15&gt;=4, "改善やや優先",
            L15&gt;=1, "改善あまり優先ではない",
            L15=0, "改善必要なし",
            TRUE, "－"
        ),
        "－"
    )
)</f>
        <v/>
      </c>
    </row>
    <row r="16" spans="2:13" ht="82.5" customHeight="1" thickBot="1" x14ac:dyDescent="0.6">
      <c r="B16" s="93" t="s">
        <v>7</v>
      </c>
      <c r="C16" s="25" t="s">
        <v>11</v>
      </c>
      <c r="D16" s="25"/>
      <c r="E16" s="26" t="s">
        <v>32</v>
      </c>
      <c r="F16" s="26" t="s">
        <v>111</v>
      </c>
      <c r="G16" s="25" t="s">
        <v>153</v>
      </c>
      <c r="H16" s="35" t="s">
        <v>198</v>
      </c>
      <c r="I16" s="15"/>
      <c r="J16" s="16"/>
      <c r="K16" s="16"/>
      <c r="L16" s="16" t="str">
        <f t="shared" si="0"/>
        <v>　</v>
      </c>
      <c r="M16" s="31" t="str" cm="1">
        <f t="array" ref="M16">IF(ISNUMBER(L16)=FALSE, "",
    IFERROR(
        _xlfn.IFS(
            L16&gt;=10, "改善最優先",
            L16&gt;=7, "改善優先",
            L16&gt;=4, "改善やや優先",
            L16&gt;=1, "改善あまり優先ではない",
            L16=0, "改善必要なし",
            TRUE, "－"
        ),
        "－"
    )
)</f>
        <v/>
      </c>
    </row>
    <row r="17" spans="2:13" ht="82.5" customHeight="1" thickBot="1" x14ac:dyDescent="0.6">
      <c r="B17" s="93" t="s">
        <v>117</v>
      </c>
      <c r="C17" s="25" t="s">
        <v>12</v>
      </c>
      <c r="D17" s="25"/>
      <c r="E17" s="26" t="s">
        <v>32</v>
      </c>
      <c r="F17" s="26" t="s">
        <v>154</v>
      </c>
      <c r="G17" s="25" t="s">
        <v>155</v>
      </c>
      <c r="H17" s="35" t="s">
        <v>199</v>
      </c>
      <c r="I17" s="15"/>
      <c r="J17" s="16"/>
      <c r="K17" s="16"/>
      <c r="L17" s="16" t="str">
        <f t="shared" si="0"/>
        <v>　</v>
      </c>
      <c r="M17" s="31" t="str" cm="1">
        <f t="array" ref="M17">IF(ISNUMBER(L17)=FALSE, "",
    IFERROR(
        _xlfn.IFS(
            L17&gt;=10, "改善最優先",
            L17&gt;=7, "改善優先",
            L17&gt;=4, "改善やや優先",
            L17&gt;=1, "改善あまり優先ではない",
            L17=0, "改善必要なし",
            TRUE, "－"
        ),
        "－"
    )
)</f>
        <v/>
      </c>
    </row>
    <row r="18" spans="2:13" ht="82.5" customHeight="1" x14ac:dyDescent="0.55000000000000004">
      <c r="B18" s="90" t="s">
        <v>7</v>
      </c>
      <c r="C18" s="9" t="s">
        <v>344</v>
      </c>
      <c r="D18" s="9"/>
      <c r="E18" s="8" t="s">
        <v>32</v>
      </c>
      <c r="F18" s="8" t="s">
        <v>31</v>
      </c>
      <c r="G18" s="9" t="s">
        <v>342</v>
      </c>
      <c r="H18" s="78" t="s">
        <v>343</v>
      </c>
      <c r="I18" s="7"/>
      <c r="J18" s="8"/>
      <c r="K18" s="8"/>
      <c r="L18" s="8" t="str">
        <f t="shared" si="0"/>
        <v>　</v>
      </c>
      <c r="M18" s="32" t="str" cm="1">
        <f t="array" ref="M18">IF(ISNUMBER(L18)=FALSE, "",
    IFERROR(
        _xlfn.IFS(
            L18&gt;=10, "改善最優先",
            L18&gt;=7, "改善優先",
            L18&gt;=4, "改善やや優先",
            L18&gt;=1, "改善あまり優先ではない",
            L18=0, "改善必要なし",
            TRUE, "－"
        ),
        "－"
    )
)</f>
        <v/>
      </c>
    </row>
    <row r="19" spans="2:13" ht="82.5" customHeight="1" thickBot="1" x14ac:dyDescent="0.6">
      <c r="B19" s="94" t="s">
        <v>7</v>
      </c>
      <c r="C19" s="13" t="s">
        <v>345</v>
      </c>
      <c r="D19" s="101"/>
      <c r="E19" s="102" t="s">
        <v>32</v>
      </c>
      <c r="F19" s="102" t="s">
        <v>31</v>
      </c>
      <c r="G19" s="101" t="s">
        <v>412</v>
      </c>
      <c r="H19" s="103" t="s">
        <v>201</v>
      </c>
      <c r="I19" s="11"/>
      <c r="J19" s="12"/>
      <c r="K19" s="12"/>
      <c r="L19" s="12" t="str">
        <f t="shared" si="0"/>
        <v>　</v>
      </c>
      <c r="M19" s="36" t="str" cm="1">
        <f t="array" ref="M19">IF(ISNUMBER(L19)=FALSE, "",
    IFERROR(
        _xlfn.IFS(
            L19&gt;=10, "改善最優先",
            L19&gt;=7, "改善優先",
            L19&gt;=4, "改善やや優先",
            L19&gt;=1, "改善あまり優先ではない",
            L19=0, "改善必要なし",
            TRUE, "－"
        ),
        "－"
    )
)</f>
        <v/>
      </c>
    </row>
    <row r="20" spans="2:13" ht="82.5" customHeight="1" thickBot="1" x14ac:dyDescent="0.6">
      <c r="B20" s="93" t="s">
        <v>7</v>
      </c>
      <c r="C20" s="25" t="s">
        <v>157</v>
      </c>
      <c r="D20" s="25"/>
      <c r="E20" s="26" t="s">
        <v>40</v>
      </c>
      <c r="F20" s="26" t="s">
        <v>31</v>
      </c>
      <c r="G20" s="25" t="s">
        <v>158</v>
      </c>
      <c r="H20" s="35" t="s">
        <v>202</v>
      </c>
      <c r="I20" s="15"/>
      <c r="J20" s="16"/>
      <c r="K20" s="16"/>
      <c r="L20" s="16" t="str">
        <f t="shared" si="0"/>
        <v>　</v>
      </c>
      <c r="M20" s="31" t="str" cm="1">
        <f t="array" ref="M20">IF(ISNUMBER(L20)=FALSE, "",
    IFERROR(
        _xlfn.IFS(
            L20&gt;=10, "改善最優先",
            L20&gt;=7, "改善優先",
            L20&gt;=4, "改善やや優先",
            L20&gt;=1, "改善あまり優先ではない",
            L20=0, "改善必要なし",
            TRUE, "－"
        ),
        "－"
    )
)</f>
        <v/>
      </c>
    </row>
    <row r="21" spans="2:13" ht="82.5" customHeight="1" x14ac:dyDescent="0.55000000000000004">
      <c r="B21" s="90" t="s">
        <v>7</v>
      </c>
      <c r="C21" s="9" t="s">
        <v>14</v>
      </c>
      <c r="D21" s="9"/>
      <c r="E21" s="8" t="s">
        <v>32</v>
      </c>
      <c r="F21" s="8" t="s">
        <v>31</v>
      </c>
      <c r="G21" s="77" t="s">
        <v>347</v>
      </c>
      <c r="H21" s="32" t="s">
        <v>411</v>
      </c>
      <c r="I21" s="7"/>
      <c r="J21" s="8"/>
      <c r="K21" s="8"/>
      <c r="L21" s="8" t="str">
        <f t="shared" si="0"/>
        <v>　</v>
      </c>
      <c r="M21" s="32" t="str" cm="1">
        <f t="array" ref="M21">IF(ISNUMBER(L21)=FALSE, "",
    IFERROR(
        _xlfn.IFS(
            L21&gt;=10, "改善最優先",
            L21&gt;=7, "改善優先",
            L21&gt;=4, "改善やや優先",
            L21&gt;=1, "改善あまり優先ではない",
            L21=0, "改善必要なし",
            TRUE, "－"
        ),
        "－"
    )
)</f>
        <v/>
      </c>
    </row>
    <row r="22" spans="2:13" ht="82.5" customHeight="1" x14ac:dyDescent="0.55000000000000004">
      <c r="B22" s="91" t="s">
        <v>7</v>
      </c>
      <c r="C22" s="4" t="s">
        <v>415</v>
      </c>
      <c r="D22" s="4"/>
      <c r="E22" s="3" t="s">
        <v>32</v>
      </c>
      <c r="F22" s="3" t="s">
        <v>31</v>
      </c>
      <c r="G22" s="4" t="s">
        <v>413</v>
      </c>
      <c r="H22" s="79" t="s">
        <v>349</v>
      </c>
      <c r="I22" s="10"/>
      <c r="J22" s="3"/>
      <c r="K22" s="3"/>
      <c r="L22" s="3" t="str">
        <f t="shared" si="0"/>
        <v>　</v>
      </c>
      <c r="M22" s="33" t="str" cm="1">
        <f t="array" ref="M22">IF(ISNUMBER(L22)=FALSE, "",
    IFERROR(
        _xlfn.IFS(
            L22&gt;=10, "改善最優先",
            L22&gt;=7, "改善優先",
            L22&gt;=4, "改善やや優先",
            L22&gt;=1, "改善あまり優先ではない",
            L22=0, "改善必要なし",
            TRUE, "－"
        ),
        "－"
    )
)</f>
        <v/>
      </c>
    </row>
    <row r="23" spans="2:13" ht="82.5" customHeight="1" thickBot="1" x14ac:dyDescent="0.6">
      <c r="B23" s="92" t="s">
        <v>7</v>
      </c>
      <c r="C23" s="20" t="s">
        <v>14</v>
      </c>
      <c r="D23" s="20"/>
      <c r="E23" s="19" t="s">
        <v>32</v>
      </c>
      <c r="F23" s="19" t="s">
        <v>31</v>
      </c>
      <c r="G23" s="20" t="s">
        <v>203</v>
      </c>
      <c r="H23" s="34" t="s">
        <v>206</v>
      </c>
      <c r="I23" s="11"/>
      <c r="J23" s="12"/>
      <c r="K23" s="12"/>
      <c r="L23" s="12" t="str">
        <f t="shared" si="0"/>
        <v>　</v>
      </c>
      <c r="M23" s="36" t="str" cm="1">
        <f t="array" ref="M23">IF(ISNUMBER(L23)=FALSE, "",
    IFERROR(
        _xlfn.IFS(
            L23&gt;=10, "改善最優先",
            L23&gt;=7, "改善優先",
            L23&gt;=4, "改善やや優先",
            L23&gt;=1, "改善あまり優先ではない",
            L23=0, "改善必要なし",
            TRUE, "－"
        ),
        "－"
    )
)</f>
        <v/>
      </c>
    </row>
    <row r="24" spans="2:13" ht="82.5" customHeight="1" thickBot="1" x14ac:dyDescent="0.6">
      <c r="B24" s="89" t="s">
        <v>7</v>
      </c>
      <c r="C24" s="17" t="s">
        <v>15</v>
      </c>
      <c r="D24" s="17"/>
      <c r="E24" s="16" t="s">
        <v>32</v>
      </c>
      <c r="F24" s="16" t="s">
        <v>31</v>
      </c>
      <c r="G24" s="17" t="s">
        <v>414</v>
      </c>
      <c r="H24" s="31" t="s">
        <v>207</v>
      </c>
      <c r="I24" s="15"/>
      <c r="J24" s="16"/>
      <c r="K24" s="16"/>
      <c r="L24" s="16" t="str">
        <f t="shared" si="0"/>
        <v>　</v>
      </c>
      <c r="M24" s="31" t="str" cm="1">
        <f t="array" ref="M24">IF(ISNUMBER(L24)=FALSE, "",
    IFERROR(
        _xlfn.IFS(
            L24&gt;=10, "改善最優先",
            L24&gt;=7, "改善優先",
            L24&gt;=4, "改善やや優先",
            L24&gt;=1, "改善あまり優先ではない",
            L24=0, "改善必要なし",
            TRUE, "－"
        ),
        "－"
    )
)</f>
        <v/>
      </c>
    </row>
    <row r="25" spans="2:13" ht="82.5" customHeight="1" thickBot="1" x14ac:dyDescent="0.6">
      <c r="B25" s="93" t="s">
        <v>7</v>
      </c>
      <c r="C25" s="25" t="s">
        <v>16</v>
      </c>
      <c r="D25" s="25"/>
      <c r="E25" s="26" t="s">
        <v>32</v>
      </c>
      <c r="F25" s="26" t="s">
        <v>31</v>
      </c>
      <c r="G25" s="25" t="s">
        <v>165</v>
      </c>
      <c r="H25" s="35" t="s">
        <v>208</v>
      </c>
      <c r="I25" s="15"/>
      <c r="J25" s="16"/>
      <c r="K25" s="16"/>
      <c r="L25" s="16" t="str">
        <f t="shared" si="0"/>
        <v>　</v>
      </c>
      <c r="M25" s="31" t="str" cm="1">
        <f t="array" ref="M25">IF(ISNUMBER(L25)=FALSE, "",
    IFERROR(
        _xlfn.IFS(
            L25&gt;=10, "改善最優先",
            L25&gt;=7, "改善優先",
            L25&gt;=4, "改善やや優先",
            L25&gt;=1, "改善あまり優先ではない",
            L25=0, "改善必要なし",
            TRUE, "－"
        ),
        "－"
    )
)</f>
        <v/>
      </c>
    </row>
    <row r="26" spans="2:13" ht="82.5" customHeight="1" x14ac:dyDescent="0.55000000000000004">
      <c r="B26" s="90" t="s">
        <v>7</v>
      </c>
      <c r="C26" s="9" t="s">
        <v>17</v>
      </c>
      <c r="D26" s="9"/>
      <c r="E26" s="8" t="s">
        <v>32</v>
      </c>
      <c r="F26" s="8" t="s">
        <v>31</v>
      </c>
      <c r="G26" s="9" t="s">
        <v>350</v>
      </c>
      <c r="H26" s="32" t="s">
        <v>351</v>
      </c>
      <c r="I26" s="7"/>
      <c r="J26" s="8"/>
      <c r="K26" s="8"/>
      <c r="L26" s="8" t="str">
        <f t="shared" si="0"/>
        <v>　</v>
      </c>
      <c r="M26" s="32" t="str" cm="1">
        <f t="array" ref="M26">IF(ISNUMBER(L26)=FALSE, "",
    IFERROR(
        _xlfn.IFS(
            L26&gt;=10, "改善最優先",
            L26&gt;=7, "改善優先",
            L26&gt;=4, "改善やや優先",
            L26&gt;=1, "改善あまり優先ではない",
            L26=0, "改善必要なし",
            TRUE, "－"
        ),
        "－"
    )
)</f>
        <v/>
      </c>
    </row>
    <row r="27" spans="2:13" ht="82.5" customHeight="1" thickBot="1" x14ac:dyDescent="0.6">
      <c r="B27" s="92" t="s">
        <v>7</v>
      </c>
      <c r="C27" s="20" t="s">
        <v>17</v>
      </c>
      <c r="D27" s="20"/>
      <c r="E27" s="19" t="s">
        <v>32</v>
      </c>
      <c r="F27" s="19" t="s">
        <v>31</v>
      </c>
      <c r="G27" s="20" t="s">
        <v>352</v>
      </c>
      <c r="H27" s="34" t="s">
        <v>353</v>
      </c>
      <c r="I27" s="11"/>
      <c r="J27" s="12"/>
      <c r="K27" s="12"/>
      <c r="L27" s="12" t="str">
        <f t="shared" si="0"/>
        <v>　</v>
      </c>
      <c r="M27" s="36" t="str" cm="1">
        <f t="array" ref="M27">IF(ISNUMBER(L27)=FALSE, "",
    IFERROR(
        _xlfn.IFS(
            L27&gt;=10, "改善最優先",
            L27&gt;=7, "改善優先",
            L27&gt;=4, "改善やや優先",
            L27&gt;=1, "改善あまり優先ではない",
            L27=0, "改善必要なし",
            TRUE, "－"
        ),
        "－"
    )
)</f>
        <v/>
      </c>
    </row>
    <row r="28" spans="2:13" ht="82.5" customHeight="1" x14ac:dyDescent="0.55000000000000004">
      <c r="B28" s="90" t="s">
        <v>7</v>
      </c>
      <c r="C28" s="9" t="s">
        <v>18</v>
      </c>
      <c r="D28" s="9"/>
      <c r="E28" s="8" t="s">
        <v>32</v>
      </c>
      <c r="F28" s="8" t="s">
        <v>31</v>
      </c>
      <c r="G28" s="9" t="s">
        <v>417</v>
      </c>
      <c r="H28" s="32" t="s">
        <v>355</v>
      </c>
      <c r="I28" s="21"/>
      <c r="J28" s="5"/>
      <c r="K28" s="5"/>
      <c r="L28" s="5" t="str">
        <f t="shared" si="0"/>
        <v>　</v>
      </c>
      <c r="M28" s="38" t="str" cm="1">
        <f t="array" ref="M28">IF(ISNUMBER(L28)=FALSE, "",
    IFERROR(
        _xlfn.IFS(
            L28&gt;=10, "改善最優先",
            L28&gt;=7, "改善優先",
            L28&gt;=4, "改善やや優先",
            L28&gt;=1, "改善あまり優先ではない",
            L28=0, "改善必要なし",
            TRUE, "－"
        ),
        "－"
    )
)</f>
        <v/>
      </c>
    </row>
    <row r="29" spans="2:13" ht="82.5" customHeight="1" x14ac:dyDescent="0.55000000000000004">
      <c r="B29" s="91" t="s">
        <v>7</v>
      </c>
      <c r="C29" s="4" t="s">
        <v>18</v>
      </c>
      <c r="D29" s="4"/>
      <c r="E29" s="3" t="s">
        <v>40</v>
      </c>
      <c r="F29" s="3" t="s">
        <v>31</v>
      </c>
      <c r="G29" s="4" t="s">
        <v>418</v>
      </c>
      <c r="H29" s="33" t="s">
        <v>356</v>
      </c>
      <c r="I29" s="10"/>
      <c r="J29" s="3"/>
      <c r="K29" s="3"/>
      <c r="L29" s="3" t="str">
        <f t="shared" si="0"/>
        <v>　</v>
      </c>
      <c r="M29" s="33" t="str" cm="1">
        <f t="array" ref="M29">IF(ISNUMBER(L29)=FALSE, "",
    IFERROR(
        _xlfn.IFS(
            L29&gt;=10, "改善最優先",
            L29&gt;=7, "改善優先",
            L29&gt;=4, "改善やや優先",
            L29&gt;=1, "改善あまり優先ではない",
            L29=0, "改善必要なし",
            TRUE, "－"
        ),
        "－"
    )
)</f>
        <v/>
      </c>
    </row>
    <row r="30" spans="2:13" ht="82.5" customHeight="1" x14ac:dyDescent="0.55000000000000004">
      <c r="B30" s="91" t="s">
        <v>7</v>
      </c>
      <c r="C30" s="4" t="s">
        <v>18</v>
      </c>
      <c r="D30" s="4"/>
      <c r="E30" s="3" t="s">
        <v>32</v>
      </c>
      <c r="F30" s="3" t="s">
        <v>31</v>
      </c>
      <c r="G30" s="4" t="s">
        <v>416</v>
      </c>
      <c r="H30" s="33" t="s">
        <v>214</v>
      </c>
      <c r="I30" s="10"/>
      <c r="J30" s="3"/>
      <c r="K30" s="3"/>
      <c r="L30" s="3" t="str">
        <f t="shared" si="0"/>
        <v>　</v>
      </c>
      <c r="M30" s="33" t="str" cm="1">
        <f t="array" ref="M30">IF(ISNUMBER(L30)=FALSE, "",
    IFERROR(
        _xlfn.IFS(
            L30&gt;=10, "改善最優先",
            L30&gt;=7, "改善優先",
            L30&gt;=4, "改善やや優先",
            L30&gt;=1, "改善あまり優先ではない",
            L30=0, "改善必要なし",
            TRUE, "－"
        ),
        "－"
    )
)</f>
        <v/>
      </c>
    </row>
    <row r="31" spans="2:13" ht="82.5" customHeight="1" x14ac:dyDescent="0.55000000000000004">
      <c r="B31" s="91" t="s">
        <v>7</v>
      </c>
      <c r="C31" s="4" t="s">
        <v>18</v>
      </c>
      <c r="D31" s="4"/>
      <c r="E31" s="3" t="s">
        <v>32</v>
      </c>
      <c r="F31" s="3" t="s">
        <v>31</v>
      </c>
      <c r="G31" s="4" t="s">
        <v>168</v>
      </c>
      <c r="H31" s="33" t="s">
        <v>215</v>
      </c>
      <c r="I31" s="10"/>
      <c r="J31" s="3"/>
      <c r="K31" s="3"/>
      <c r="L31" s="3" t="str">
        <f t="shared" si="0"/>
        <v>　</v>
      </c>
      <c r="M31" s="33" t="str" cm="1">
        <f t="array" ref="M31">IF(ISNUMBER(L31)=FALSE, "",
    IFERROR(
        _xlfn.IFS(
            L31&gt;=10, "改善最優先",
            L31&gt;=7, "改善優先",
            L31&gt;=4, "改善やや優先",
            L31&gt;=1, "改善あまり優先ではない",
            L31=0, "改善必要なし",
            TRUE, "－"
        ),
        "－"
    )
)</f>
        <v/>
      </c>
    </row>
    <row r="32" spans="2:13" ht="82.5" customHeight="1" thickBot="1" x14ac:dyDescent="0.6">
      <c r="B32" s="92" t="s">
        <v>7</v>
      </c>
      <c r="C32" s="20" t="s">
        <v>18</v>
      </c>
      <c r="D32" s="20"/>
      <c r="E32" s="19" t="s">
        <v>40</v>
      </c>
      <c r="F32" s="19" t="s">
        <v>31</v>
      </c>
      <c r="G32" s="20" t="s">
        <v>419</v>
      </c>
      <c r="H32" s="34" t="s">
        <v>216</v>
      </c>
      <c r="I32" s="18"/>
      <c r="J32" s="19"/>
      <c r="K32" s="19"/>
      <c r="L32" s="19" t="str">
        <f t="shared" si="0"/>
        <v>　</v>
      </c>
      <c r="M32" s="34" t="str" cm="1">
        <f t="array" ref="M32">IF(ISNUMBER(L32)=FALSE, "",
    IFERROR(
        _xlfn.IFS(
            L32&gt;=10, "改善最優先",
            L32&gt;=7, "改善優先",
            L32&gt;=4, "改善やや優先",
            L32&gt;=1, "改善あまり優先ではない",
            L32=0, "改善必要なし",
            TRUE, "－"
        ),
        "－"
    )
)</f>
        <v/>
      </c>
    </row>
    <row r="33" spans="2:13" ht="82.5" customHeight="1" x14ac:dyDescent="0.55000000000000004">
      <c r="B33" s="90" t="s">
        <v>7</v>
      </c>
      <c r="C33" s="9" t="s">
        <v>19</v>
      </c>
      <c r="D33" s="77" t="s">
        <v>359</v>
      </c>
      <c r="E33" s="8" t="s">
        <v>32</v>
      </c>
      <c r="F33" s="8" t="s">
        <v>111</v>
      </c>
      <c r="G33" s="9" t="s">
        <v>361</v>
      </c>
      <c r="H33" s="78" t="s">
        <v>360</v>
      </c>
      <c r="I33" s="7"/>
      <c r="J33" s="8"/>
      <c r="K33" s="8"/>
      <c r="L33" s="8" t="str">
        <f t="shared" si="0"/>
        <v>　</v>
      </c>
      <c r="M33" s="32" t="str" cm="1">
        <f t="array" ref="M33">IF(ISNUMBER(L33)=FALSE, "",
    IFERROR(
        _xlfn.IFS(
            L33&gt;=10, "改善最優先",
            L33&gt;=7, "改善優先",
            L33&gt;=4, "改善やや優先",
            L33&gt;=1, "改善あまり優先ではない",
            L33=0, "改善必要なし",
            TRUE, "－"
        ),
        "－"
    )
)</f>
        <v/>
      </c>
    </row>
    <row r="34" spans="2:13" ht="82.5" customHeight="1" x14ac:dyDescent="0.55000000000000004">
      <c r="B34" s="91" t="s">
        <v>7</v>
      </c>
      <c r="C34" s="4" t="s">
        <v>19</v>
      </c>
      <c r="D34" s="80" t="s">
        <v>362</v>
      </c>
      <c r="E34" s="3" t="s">
        <v>32</v>
      </c>
      <c r="F34" s="3" t="s">
        <v>31</v>
      </c>
      <c r="G34" s="4" t="s">
        <v>218</v>
      </c>
      <c r="H34" s="33" t="s">
        <v>219</v>
      </c>
      <c r="I34" s="10"/>
      <c r="J34" s="3"/>
      <c r="K34" s="3"/>
      <c r="L34" s="3" t="str">
        <f t="shared" si="0"/>
        <v>　</v>
      </c>
      <c r="M34" s="33" t="str" cm="1">
        <f t="array" ref="M34">IF(ISNUMBER(L34)=FALSE, "",
    IFERROR(
        _xlfn.IFS(
            L34&gt;=10, "改善最優先",
            L34&gt;=7, "改善優先",
            L34&gt;=4, "改善やや優先",
            L34&gt;=1, "改善あまり優先ではない",
            L34=0, "改善必要なし",
            TRUE, "－"
        ),
        "－"
    )
)</f>
        <v/>
      </c>
    </row>
    <row r="35" spans="2:13" ht="82.5" customHeight="1" x14ac:dyDescent="0.55000000000000004">
      <c r="B35" s="91" t="s">
        <v>7</v>
      </c>
      <c r="C35" s="4" t="s">
        <v>19</v>
      </c>
      <c r="D35" s="80" t="s">
        <v>362</v>
      </c>
      <c r="E35" s="3" t="s">
        <v>32</v>
      </c>
      <c r="F35" s="3" t="s">
        <v>31</v>
      </c>
      <c r="G35" s="4" t="s">
        <v>363</v>
      </c>
      <c r="H35" s="79" t="s">
        <v>364</v>
      </c>
      <c r="I35" s="10"/>
      <c r="J35" s="3"/>
      <c r="K35" s="3"/>
      <c r="L35" s="3" t="str">
        <f t="shared" si="0"/>
        <v>　</v>
      </c>
      <c r="M35" s="33" t="str" cm="1">
        <f t="array" ref="M35">IF(ISNUMBER(L35)=FALSE, "",
    IFERROR(
        _xlfn.IFS(
            L35&gt;=10, "改善最優先",
            L35&gt;=7, "改善優先",
            L35&gt;=4, "改善やや優先",
            L35&gt;=1, "改善あまり優先ではない",
            L35=0, "改善必要なし",
            TRUE, "－"
        ),
        "－"
    )
)</f>
        <v/>
      </c>
    </row>
    <row r="36" spans="2:13" ht="82.5" customHeight="1" x14ac:dyDescent="0.55000000000000004">
      <c r="B36" s="91" t="s">
        <v>7</v>
      </c>
      <c r="C36" s="4" t="s">
        <v>19</v>
      </c>
      <c r="D36" s="81" t="s">
        <v>365</v>
      </c>
      <c r="E36" s="3" t="s">
        <v>32</v>
      </c>
      <c r="F36" s="3" t="s">
        <v>111</v>
      </c>
      <c r="G36" s="4" t="s">
        <v>366</v>
      </c>
      <c r="H36" s="33" t="s">
        <v>367</v>
      </c>
      <c r="I36" s="10"/>
      <c r="J36" s="3"/>
      <c r="K36" s="3"/>
      <c r="L36" s="3" t="str">
        <f t="shared" si="0"/>
        <v>　</v>
      </c>
      <c r="M36" s="33" t="str" cm="1">
        <f t="array" ref="M36">IF(ISNUMBER(L36)=FALSE, "",
    IFERROR(
        _xlfn.IFS(
            L36&gt;=10, "改善最優先",
            L36&gt;=7, "改善優先",
            L36&gt;=4, "改善やや優先",
            L36&gt;=1, "改善あまり優先ではない",
            L36=0, "改善必要なし",
            TRUE, "－"
        ),
        "－"
    )
)</f>
        <v/>
      </c>
    </row>
    <row r="37" spans="2:13" ht="82.5" customHeight="1" x14ac:dyDescent="0.55000000000000004">
      <c r="B37" s="91" t="s">
        <v>7</v>
      </c>
      <c r="C37" s="4" t="s">
        <v>19</v>
      </c>
      <c r="D37" s="81" t="s">
        <v>365</v>
      </c>
      <c r="E37" s="3" t="s">
        <v>32</v>
      </c>
      <c r="F37" s="3" t="s">
        <v>154</v>
      </c>
      <c r="G37" s="4" t="s">
        <v>177</v>
      </c>
      <c r="H37" s="33" t="s">
        <v>223</v>
      </c>
      <c r="I37" s="10"/>
      <c r="J37" s="3"/>
      <c r="K37" s="3"/>
      <c r="L37" s="3" t="str">
        <f t="shared" si="0"/>
        <v>　</v>
      </c>
      <c r="M37" s="33" t="str" cm="1">
        <f t="array" ref="M37">IF(ISNUMBER(L37)=FALSE, "",
    IFERROR(
        _xlfn.IFS(
            L37&gt;=10, "改善最優先",
            L37&gt;=7, "改善優先",
            L37&gt;=4, "改善やや優先",
            L37&gt;=1, "改善あまり優先ではない",
            L37=0, "改善必要なし",
            TRUE, "－"
        ),
        "－"
    )
)</f>
        <v/>
      </c>
    </row>
    <row r="38" spans="2:13" ht="108.75" customHeight="1" x14ac:dyDescent="0.55000000000000004">
      <c r="B38" s="91" t="s">
        <v>7</v>
      </c>
      <c r="C38" s="4" t="s">
        <v>19</v>
      </c>
      <c r="D38" s="81" t="s">
        <v>368</v>
      </c>
      <c r="E38" s="3" t="s">
        <v>32</v>
      </c>
      <c r="F38" s="3" t="s">
        <v>31</v>
      </c>
      <c r="G38" s="4" t="s">
        <v>176</v>
      </c>
      <c r="H38" s="79" t="s">
        <v>371</v>
      </c>
      <c r="I38" s="10"/>
      <c r="J38" s="3"/>
      <c r="K38" s="3"/>
      <c r="L38" s="3" t="str">
        <f t="shared" si="0"/>
        <v>　</v>
      </c>
      <c r="M38" s="33" t="str" cm="1">
        <f t="array" ref="M38">IF(ISNUMBER(L38)=FALSE, "",
    IFERROR(
        _xlfn.IFS(
            L38&gt;=10, "改善最優先",
            L38&gt;=7, "改善優先",
            L38&gt;=4, "改善やや優先",
            L38&gt;=1, "改善あまり優先ではない",
            L38=0, "改善必要なし",
            TRUE, "－"
        ),
        "－"
    )
)</f>
        <v/>
      </c>
    </row>
    <row r="39" spans="2:13" ht="82.5" customHeight="1" thickBot="1" x14ac:dyDescent="0.6">
      <c r="B39" s="94" t="s">
        <v>7</v>
      </c>
      <c r="C39" s="13" t="s">
        <v>19</v>
      </c>
      <c r="D39" s="82" t="s">
        <v>369</v>
      </c>
      <c r="E39" s="12" t="s">
        <v>32</v>
      </c>
      <c r="F39" s="12" t="s">
        <v>31</v>
      </c>
      <c r="G39" s="13" t="s">
        <v>178</v>
      </c>
      <c r="H39" s="83" t="s">
        <v>370</v>
      </c>
      <c r="I39" s="18"/>
      <c r="J39" s="19"/>
      <c r="K39" s="19"/>
      <c r="L39" s="19" t="str">
        <f t="shared" si="0"/>
        <v>　</v>
      </c>
      <c r="M39" s="34" t="str" cm="1">
        <f t="array" ref="M39">IF(ISNUMBER(L39)=FALSE, "",
    IFERROR(
        _xlfn.IFS(
            L39&gt;=10, "改善最優先",
            L39&gt;=7, "改善優先",
            L39&gt;=4, "改善やや優先",
            L39&gt;=1, "改善あまり優先ではない",
            L39=0, "改善必要なし",
            TRUE, "－"
        ),
        "－"
    )
)</f>
        <v/>
      </c>
    </row>
    <row r="40" spans="2:13" ht="82.5" customHeight="1" x14ac:dyDescent="0.55000000000000004">
      <c r="B40" s="90" t="s">
        <v>7</v>
      </c>
      <c r="C40" s="9" t="s">
        <v>115</v>
      </c>
      <c r="D40" s="9"/>
      <c r="E40" s="8" t="s">
        <v>32</v>
      </c>
      <c r="F40" s="8" t="s">
        <v>31</v>
      </c>
      <c r="G40" s="9" t="s">
        <v>118</v>
      </c>
      <c r="H40" s="32" t="s">
        <v>226</v>
      </c>
      <c r="I40" s="7"/>
      <c r="J40" s="8"/>
      <c r="K40" s="8"/>
      <c r="L40" s="8" t="str">
        <f t="shared" si="0"/>
        <v>　</v>
      </c>
      <c r="M40" s="32" t="str" cm="1">
        <f t="array" ref="M40">IF(ISNUMBER(L40)=FALSE, "",
    IFERROR(
        _xlfn.IFS(
            L40&gt;=10, "改善最優先",
            L40&gt;=7, "改善優先",
            L40&gt;=4, "改善やや優先",
            L40&gt;=1, "改善あまり優先ではない",
            L40=0, "改善必要なし",
            TRUE, "－"
        ),
        "－"
    )
)</f>
        <v/>
      </c>
    </row>
    <row r="41" spans="2:13" ht="82.5" customHeight="1" x14ac:dyDescent="0.55000000000000004">
      <c r="B41" s="91" t="s">
        <v>7</v>
      </c>
      <c r="C41" s="4" t="s">
        <v>115</v>
      </c>
      <c r="D41" s="4"/>
      <c r="E41" s="3" t="s">
        <v>32</v>
      </c>
      <c r="F41" s="3" t="s">
        <v>31</v>
      </c>
      <c r="G41" s="4" t="s">
        <v>119</v>
      </c>
      <c r="H41" s="33" t="s">
        <v>227</v>
      </c>
      <c r="I41" s="10"/>
      <c r="J41" s="3"/>
      <c r="K41" s="3"/>
      <c r="L41" s="3" t="str">
        <f t="shared" si="0"/>
        <v>　</v>
      </c>
      <c r="M41" s="33" t="str" cm="1">
        <f t="array" ref="M41">IF(ISNUMBER(L41)=FALSE, "",
    IFERROR(
        _xlfn.IFS(
            L41&gt;=10, "改善最優先",
            L41&gt;=7, "改善優先",
            L41&gt;=4, "改善やや優先",
            L41&gt;=1, "改善あまり優先ではない",
            L41=0, "改善必要なし",
            TRUE, "－"
        ),
        "－"
    )
)</f>
        <v/>
      </c>
    </row>
    <row r="42" spans="2:13" ht="82.5" customHeight="1" thickBot="1" x14ac:dyDescent="0.6">
      <c r="B42" s="94" t="s">
        <v>7</v>
      </c>
      <c r="C42" s="13" t="s">
        <v>115</v>
      </c>
      <c r="D42" s="13"/>
      <c r="E42" s="12" t="s">
        <v>32</v>
      </c>
      <c r="F42" s="12" t="s">
        <v>31</v>
      </c>
      <c r="G42" s="13" t="s">
        <v>120</v>
      </c>
      <c r="H42" s="36" t="s">
        <v>228</v>
      </c>
      <c r="I42" s="11"/>
      <c r="J42" s="12"/>
      <c r="K42" s="12"/>
      <c r="L42" s="12" t="str">
        <f t="shared" si="0"/>
        <v>　</v>
      </c>
      <c r="M42" s="36" t="str" cm="1">
        <f t="array" ref="M42">IF(ISNUMBER(L42)=FALSE, "",
    IFERROR(
        _xlfn.IFS(
            L42&gt;=10, "改善最優先",
            L42&gt;=7, "改善優先",
            L42&gt;=4, "改善やや優先",
            L42&gt;=1, "改善あまり優先ではない",
            L42=0, "改善必要なし",
            TRUE, "－"
        ),
        "－"
    )
)</f>
        <v/>
      </c>
    </row>
    <row r="43" spans="2:13" ht="82.5" customHeight="1" thickBot="1" x14ac:dyDescent="0.6">
      <c r="B43" s="95" t="s">
        <v>20</v>
      </c>
      <c r="C43" s="23" t="s">
        <v>21</v>
      </c>
      <c r="D43" s="23"/>
      <c r="E43" s="14" t="s">
        <v>32</v>
      </c>
      <c r="F43" s="14" t="s">
        <v>31</v>
      </c>
      <c r="G43" s="23" t="s">
        <v>110</v>
      </c>
      <c r="H43" s="37" t="s">
        <v>229</v>
      </c>
      <c r="I43" s="15"/>
      <c r="J43" s="16"/>
      <c r="K43" s="16"/>
      <c r="L43" s="16" t="str">
        <f t="shared" si="0"/>
        <v>　</v>
      </c>
      <c r="M43" s="31" t="str" cm="1">
        <f t="array" ref="M43">IF(ISNUMBER(L43)=FALSE, "",
    IFERROR(
        _xlfn.IFS(
            L43&gt;=10, "改善最優先",
            L43&gt;=7, "改善優先",
            L43&gt;=4, "改善やや優先",
            L43&gt;=1, "改善あまり優先ではない",
            L43=0, "改善必要なし",
            TRUE, "－"
        ),
        "－"
    )
)</f>
        <v/>
      </c>
    </row>
    <row r="44" spans="2:13" ht="82.5" customHeight="1" x14ac:dyDescent="0.55000000000000004">
      <c r="B44" s="90" t="s">
        <v>20</v>
      </c>
      <c r="C44" s="9" t="s">
        <v>22</v>
      </c>
      <c r="D44" s="9"/>
      <c r="E44" s="8" t="s">
        <v>40</v>
      </c>
      <c r="F44" s="8" t="s">
        <v>31</v>
      </c>
      <c r="G44" s="9" t="s">
        <v>85</v>
      </c>
      <c r="H44" s="32" t="s">
        <v>230</v>
      </c>
      <c r="I44" s="21"/>
      <c r="J44" s="5"/>
      <c r="K44" s="5"/>
      <c r="L44" s="5" t="str">
        <f t="shared" si="0"/>
        <v>　</v>
      </c>
      <c r="M44" s="38" t="str" cm="1">
        <f t="array" ref="M44">IF(ISNUMBER(L44)=FALSE, "",
    IFERROR(
        _xlfn.IFS(
            L44&gt;=10, "改善最優先",
            L44&gt;=7, "改善優先",
            L44&gt;=4, "改善やや優先",
            L44&gt;=1, "改善あまり優先ではない",
            L44=0, "改善必要なし",
            TRUE, "－"
        ),
        "－"
    )
)</f>
        <v/>
      </c>
    </row>
    <row r="45" spans="2:13" ht="82.5" customHeight="1" x14ac:dyDescent="0.55000000000000004">
      <c r="B45" s="91" t="s">
        <v>20</v>
      </c>
      <c r="C45" s="4" t="s">
        <v>22</v>
      </c>
      <c r="D45" s="4"/>
      <c r="E45" s="3" t="s">
        <v>40</v>
      </c>
      <c r="F45" s="3" t="s">
        <v>31</v>
      </c>
      <c r="G45" s="4" t="s">
        <v>86</v>
      </c>
      <c r="H45" s="33" t="s">
        <v>231</v>
      </c>
      <c r="I45" s="10"/>
      <c r="J45" s="3"/>
      <c r="K45" s="3"/>
      <c r="L45" s="3" t="str">
        <f t="shared" si="0"/>
        <v>　</v>
      </c>
      <c r="M45" s="33" t="str" cm="1">
        <f t="array" ref="M45">IF(ISNUMBER(L45)=FALSE, "",
    IFERROR(
        _xlfn.IFS(
            L45&gt;=10, "改善最優先",
            L45&gt;=7, "改善優先",
            L45&gt;=4, "改善やや優先",
            L45&gt;=1, "改善あまり優先ではない",
            L45=0, "改善必要なし",
            TRUE, "－"
        ),
        "－"
    )
)</f>
        <v/>
      </c>
    </row>
    <row r="46" spans="2:13" ht="82.5" customHeight="1" x14ac:dyDescent="0.55000000000000004">
      <c r="B46" s="91" t="s">
        <v>20</v>
      </c>
      <c r="C46" s="4" t="s">
        <v>22</v>
      </c>
      <c r="D46" s="4"/>
      <c r="E46" s="3" t="s">
        <v>40</v>
      </c>
      <c r="F46" s="3" t="s">
        <v>31</v>
      </c>
      <c r="G46" s="4" t="s">
        <v>87</v>
      </c>
      <c r="H46" s="33" t="s">
        <v>232</v>
      </c>
      <c r="I46" s="10"/>
      <c r="J46" s="3"/>
      <c r="K46" s="3"/>
      <c r="L46" s="3" t="str">
        <f t="shared" si="0"/>
        <v>　</v>
      </c>
      <c r="M46" s="33" t="str" cm="1">
        <f t="array" ref="M46">IF(ISNUMBER(L46)=FALSE, "",
    IFERROR(
        _xlfn.IFS(
            L46&gt;=10, "改善最優先",
            L46&gt;=7, "改善優先",
            L46&gt;=4, "改善やや優先",
            L46&gt;=1, "改善あまり優先ではない",
            L46=0, "改善必要なし",
            TRUE, "－"
        ),
        "－"
    )
)</f>
        <v/>
      </c>
    </row>
    <row r="47" spans="2:13" ht="82.5" customHeight="1" x14ac:dyDescent="0.55000000000000004">
      <c r="B47" s="91" t="s">
        <v>20</v>
      </c>
      <c r="C47" s="4" t="s">
        <v>22</v>
      </c>
      <c r="D47" s="4"/>
      <c r="E47" s="3" t="s">
        <v>40</v>
      </c>
      <c r="F47" s="3" t="s">
        <v>31</v>
      </c>
      <c r="G47" s="4" t="s">
        <v>89</v>
      </c>
      <c r="H47" s="33" t="s">
        <v>233</v>
      </c>
      <c r="I47" s="10"/>
      <c r="J47" s="3"/>
      <c r="K47" s="3"/>
      <c r="L47" s="3" t="str">
        <f t="shared" si="0"/>
        <v>　</v>
      </c>
      <c r="M47" s="33" t="str" cm="1">
        <f t="array" ref="M47">IF(ISNUMBER(L47)=FALSE, "",
    IFERROR(
        _xlfn.IFS(
            L47&gt;=10, "改善最優先",
            L47&gt;=7, "改善優先",
            L47&gt;=4, "改善やや優先",
            L47&gt;=1, "改善あまり優先ではない",
            L47=0, "改善必要なし",
            TRUE, "－"
        ),
        "－"
    )
)</f>
        <v/>
      </c>
    </row>
    <row r="48" spans="2:13" ht="82.5" customHeight="1" x14ac:dyDescent="0.55000000000000004">
      <c r="B48" s="91" t="s">
        <v>20</v>
      </c>
      <c r="C48" s="4" t="s">
        <v>22</v>
      </c>
      <c r="D48" s="4"/>
      <c r="E48" s="3" t="s">
        <v>40</v>
      </c>
      <c r="F48" s="3" t="s">
        <v>31</v>
      </c>
      <c r="G48" s="4" t="s">
        <v>93</v>
      </c>
      <c r="H48" s="33" t="s">
        <v>234</v>
      </c>
      <c r="I48" s="10"/>
      <c r="J48" s="3"/>
      <c r="K48" s="3"/>
      <c r="L48" s="3" t="str">
        <f t="shared" si="0"/>
        <v>　</v>
      </c>
      <c r="M48" s="33" t="str" cm="1">
        <f t="array" ref="M48">IF(ISNUMBER(L48)=FALSE, "",
    IFERROR(
        _xlfn.IFS(
            L48&gt;=10, "改善最優先",
            L48&gt;=7, "改善優先",
            L48&gt;=4, "改善やや優先",
            L48&gt;=1, "改善あまり優先ではない",
            L48=0, "改善必要なし",
            TRUE, "－"
        ),
        "－"
    )
)</f>
        <v/>
      </c>
    </row>
    <row r="49" spans="2:13" ht="82.5" customHeight="1" x14ac:dyDescent="0.55000000000000004">
      <c r="B49" s="91" t="s">
        <v>20</v>
      </c>
      <c r="C49" s="4" t="s">
        <v>22</v>
      </c>
      <c r="D49" s="4"/>
      <c r="E49" s="3" t="s">
        <v>40</v>
      </c>
      <c r="F49" s="3" t="s">
        <v>31</v>
      </c>
      <c r="G49" s="4" t="s">
        <v>372</v>
      </c>
      <c r="H49" s="33" t="s">
        <v>235</v>
      </c>
      <c r="I49" s="10"/>
      <c r="J49" s="3"/>
      <c r="K49" s="3"/>
      <c r="L49" s="3" t="str">
        <f t="shared" si="0"/>
        <v>　</v>
      </c>
      <c r="M49" s="33" t="str" cm="1">
        <f t="array" ref="M49">IF(ISNUMBER(L49)=FALSE, "",
    IFERROR(
        _xlfn.IFS(
            L49&gt;=10, "改善最優先",
            L49&gt;=7, "改善優先",
            L49&gt;=4, "改善やや優先",
            L49&gt;=1, "改善あまり優先ではない",
            L49=0, "改善必要なし",
            TRUE, "－"
        ),
        "－"
    )
)</f>
        <v/>
      </c>
    </row>
    <row r="50" spans="2:13" ht="82.5" customHeight="1" x14ac:dyDescent="0.55000000000000004">
      <c r="B50" s="91" t="s">
        <v>20</v>
      </c>
      <c r="C50" s="4" t="s">
        <v>22</v>
      </c>
      <c r="D50" s="4"/>
      <c r="E50" s="3" t="s">
        <v>40</v>
      </c>
      <c r="F50" s="3" t="s">
        <v>31</v>
      </c>
      <c r="G50" s="4" t="s">
        <v>180</v>
      </c>
      <c r="H50" s="33" t="s">
        <v>236</v>
      </c>
      <c r="I50" s="10"/>
      <c r="J50" s="3"/>
      <c r="K50" s="3"/>
      <c r="L50" s="3" t="str">
        <f t="shared" si="0"/>
        <v>　</v>
      </c>
      <c r="M50" s="33" t="str" cm="1">
        <f t="array" ref="M50">IF(ISNUMBER(L50)=FALSE, "",
    IFERROR(
        _xlfn.IFS(
            L50&gt;=10, "改善最優先",
            L50&gt;=7, "改善優先",
            L50&gt;=4, "改善やや優先",
            L50&gt;=1, "改善あまり優先ではない",
            L50=0, "改善必要なし",
            TRUE, "－"
        ),
        "－"
    )
)</f>
        <v/>
      </c>
    </row>
    <row r="51" spans="2:13" ht="82.5" customHeight="1" x14ac:dyDescent="0.55000000000000004">
      <c r="B51" s="91" t="s">
        <v>20</v>
      </c>
      <c r="C51" s="4" t="s">
        <v>22</v>
      </c>
      <c r="D51" s="4"/>
      <c r="E51" s="3" t="s">
        <v>40</v>
      </c>
      <c r="F51" s="3" t="s">
        <v>31</v>
      </c>
      <c r="G51" s="4" t="s">
        <v>92</v>
      </c>
      <c r="H51" s="33" t="s">
        <v>237</v>
      </c>
      <c r="I51" s="10"/>
      <c r="J51" s="3"/>
      <c r="K51" s="3"/>
      <c r="L51" s="3" t="str">
        <f t="shared" si="0"/>
        <v>　</v>
      </c>
      <c r="M51" s="33" t="str" cm="1">
        <f t="array" ref="M51">IF(ISNUMBER(L51)=FALSE, "",
    IFERROR(
        _xlfn.IFS(
            L51&gt;=10, "改善最優先",
            L51&gt;=7, "改善優先",
            L51&gt;=4, "改善やや優先",
            L51&gt;=1, "改善あまり優先ではない",
            L51=0, "改善必要なし",
            TRUE, "－"
        ),
        "－"
    )
)</f>
        <v/>
      </c>
    </row>
    <row r="52" spans="2:13" ht="82.5" customHeight="1" x14ac:dyDescent="0.55000000000000004">
      <c r="B52" s="91" t="s">
        <v>20</v>
      </c>
      <c r="C52" s="4" t="s">
        <v>22</v>
      </c>
      <c r="D52" s="4"/>
      <c r="E52" s="3" t="s">
        <v>40</v>
      </c>
      <c r="F52" s="3" t="s">
        <v>31</v>
      </c>
      <c r="G52" s="80" t="s">
        <v>373</v>
      </c>
      <c r="H52" s="79" t="s">
        <v>374</v>
      </c>
      <c r="I52" s="10"/>
      <c r="J52" s="3"/>
      <c r="K52" s="3"/>
      <c r="L52" s="3" t="str">
        <f t="shared" si="0"/>
        <v>　</v>
      </c>
      <c r="M52" s="33" t="str" cm="1">
        <f t="array" ref="M52">IF(ISNUMBER(L52)=FALSE, "",
    IFERROR(
        _xlfn.IFS(
            L52&gt;=10, "改善最優先",
            L52&gt;=7, "改善優先",
            L52&gt;=4, "改善やや優先",
            L52&gt;=1, "改善あまり優先ではない",
            L52=0, "改善必要なし",
            TRUE, "－"
        ),
        "－"
    )
)</f>
        <v/>
      </c>
    </row>
    <row r="53" spans="2:13" ht="82.5" customHeight="1" thickBot="1" x14ac:dyDescent="0.6">
      <c r="B53" s="95" t="s">
        <v>20</v>
      </c>
      <c r="C53" s="23" t="s">
        <v>22</v>
      </c>
      <c r="D53" s="23"/>
      <c r="E53" s="104" t="s">
        <v>40</v>
      </c>
      <c r="F53" s="104" t="s">
        <v>31</v>
      </c>
      <c r="G53" s="105" t="s">
        <v>420</v>
      </c>
      <c r="H53" s="106" t="s">
        <v>239</v>
      </c>
      <c r="I53" s="11"/>
      <c r="J53" s="12"/>
      <c r="K53" s="12"/>
      <c r="L53" s="12" t="str">
        <f t="shared" si="0"/>
        <v>　</v>
      </c>
      <c r="M53" s="36" t="str" cm="1">
        <f t="array" ref="M53">IF(ISNUMBER(L53)=FALSE, "",
    IFERROR(
        _xlfn.IFS(
            L53&gt;=10, "改善最優先",
            L53&gt;=7, "改善優先",
            L53&gt;=4, "改善やや優先",
            L53&gt;=1, "改善あまり優先ではない",
            L53=0, "改善必要なし",
            TRUE, "－"
        ),
        "－"
    )
)</f>
        <v/>
      </c>
    </row>
    <row r="54" spans="2:13" ht="82.5" customHeight="1" x14ac:dyDescent="0.55000000000000004">
      <c r="B54" s="96" t="s">
        <v>20</v>
      </c>
      <c r="C54" s="6" t="s">
        <v>23</v>
      </c>
      <c r="D54" s="6"/>
      <c r="E54" s="5" t="s">
        <v>40</v>
      </c>
      <c r="F54" s="5" t="s">
        <v>31</v>
      </c>
      <c r="G54" s="6" t="s">
        <v>76</v>
      </c>
      <c r="H54" s="38" t="s">
        <v>240</v>
      </c>
      <c r="I54" s="7"/>
      <c r="J54" s="8"/>
      <c r="K54" s="8"/>
      <c r="L54" s="8" t="str">
        <f t="shared" si="0"/>
        <v>　</v>
      </c>
      <c r="M54" s="32" t="str" cm="1">
        <f t="array" ref="M54">IF(ISNUMBER(L54)=FALSE, "",
    IFERROR(
        _xlfn.IFS(
            L54&gt;=10, "改善最優先",
            L54&gt;=7, "改善優先",
            L54&gt;=4, "改善やや優先",
            L54&gt;=1, "改善あまり優先ではない",
            L54=0, "改善必要なし",
            TRUE, "－"
        ),
        "－"
    )
)</f>
        <v/>
      </c>
    </row>
    <row r="55" spans="2:13" ht="82.5" customHeight="1" x14ac:dyDescent="0.55000000000000004">
      <c r="B55" s="91" t="s">
        <v>20</v>
      </c>
      <c r="C55" s="4" t="s">
        <v>23</v>
      </c>
      <c r="D55" s="4"/>
      <c r="E55" s="3" t="s">
        <v>40</v>
      </c>
      <c r="F55" s="3" t="s">
        <v>31</v>
      </c>
      <c r="G55" s="4" t="s">
        <v>376</v>
      </c>
      <c r="H55" s="33" t="s">
        <v>377</v>
      </c>
      <c r="I55" s="10"/>
      <c r="J55" s="3"/>
      <c r="K55" s="3"/>
      <c r="L55" s="3" t="str">
        <f t="shared" si="0"/>
        <v>　</v>
      </c>
      <c r="M55" s="33" t="str" cm="1">
        <f t="array" ref="M55">IF(ISNUMBER(L55)=FALSE, "",
    IFERROR(
        _xlfn.IFS(
            L55&gt;=10, "改善最優先",
            L55&gt;=7, "改善優先",
            L55&gt;=4, "改善やや優先",
            L55&gt;=1, "改善あまり優先ではない",
            L55=0, "改善必要なし",
            TRUE, "－"
        ),
        "－"
    )
)</f>
        <v/>
      </c>
    </row>
    <row r="56" spans="2:13" ht="82.5" customHeight="1" x14ac:dyDescent="0.55000000000000004">
      <c r="B56" s="91" t="s">
        <v>20</v>
      </c>
      <c r="C56" s="4" t="s">
        <v>23</v>
      </c>
      <c r="D56" s="4"/>
      <c r="E56" s="3" t="s">
        <v>40</v>
      </c>
      <c r="F56" s="3" t="s">
        <v>31</v>
      </c>
      <c r="G56" s="4" t="s">
        <v>378</v>
      </c>
      <c r="H56" s="33" t="s">
        <v>379</v>
      </c>
      <c r="I56" s="10"/>
      <c r="J56" s="3"/>
      <c r="K56" s="3"/>
      <c r="L56" s="3" t="str">
        <f t="shared" si="0"/>
        <v>　</v>
      </c>
      <c r="M56" s="33" t="str" cm="1">
        <f t="array" ref="M56">IF(ISNUMBER(L56)=FALSE, "",
    IFERROR(
        _xlfn.IFS(
            L56&gt;=10, "改善最優先",
            L56&gt;=7, "改善優先",
            L56&gt;=4, "改善やや優先",
            L56&gt;=1, "改善あまり優先ではない",
            L56=0, "改善必要なし",
            TRUE, "－"
        ),
        "－"
    )
)</f>
        <v/>
      </c>
    </row>
    <row r="57" spans="2:13" ht="82.5" customHeight="1" x14ac:dyDescent="0.55000000000000004">
      <c r="B57" s="91" t="s">
        <v>20</v>
      </c>
      <c r="C57" s="4" t="s">
        <v>23</v>
      </c>
      <c r="D57" s="4"/>
      <c r="E57" s="3" t="s">
        <v>40</v>
      </c>
      <c r="F57" s="3" t="s">
        <v>31</v>
      </c>
      <c r="G57" s="4" t="s">
        <v>90</v>
      </c>
      <c r="H57" s="33" t="s">
        <v>243</v>
      </c>
      <c r="I57" s="10"/>
      <c r="J57" s="3"/>
      <c r="K57" s="3"/>
      <c r="L57" s="3" t="str">
        <f t="shared" si="0"/>
        <v>　</v>
      </c>
      <c r="M57" s="33" t="str" cm="1">
        <f t="array" ref="M57">IF(ISNUMBER(L57)=FALSE, "",
    IFERROR(
        _xlfn.IFS(
            L57&gt;=10, "改善最優先",
            L57&gt;=7, "改善優先",
            L57&gt;=4, "改善やや優先",
            L57&gt;=1, "改善あまり優先ではない",
            L57=0, "改善必要なし",
            TRUE, "－"
        ),
        "－"
    )
)</f>
        <v/>
      </c>
    </row>
    <row r="58" spans="2:13" ht="82.5" customHeight="1" x14ac:dyDescent="0.55000000000000004">
      <c r="B58" s="91" t="s">
        <v>20</v>
      </c>
      <c r="C58" s="4" t="s">
        <v>23</v>
      </c>
      <c r="D58" s="4"/>
      <c r="E58" s="3" t="s">
        <v>40</v>
      </c>
      <c r="F58" s="3" t="s">
        <v>31</v>
      </c>
      <c r="G58" s="4" t="s">
        <v>380</v>
      </c>
      <c r="H58" s="33" t="s">
        <v>244</v>
      </c>
      <c r="I58" s="10"/>
      <c r="J58" s="3"/>
      <c r="K58" s="3"/>
      <c r="L58" s="3" t="str">
        <f t="shared" si="0"/>
        <v>　</v>
      </c>
      <c r="M58" s="33" t="str" cm="1">
        <f t="array" ref="M58">IF(ISNUMBER(L58)=FALSE, "",
    IFERROR(
        _xlfn.IFS(
            L58&gt;=10, "改善最優先",
            L58&gt;=7, "改善優先",
            L58&gt;=4, "改善やや優先",
            L58&gt;=1, "改善あまり優先ではない",
            L58=0, "改善必要なし",
            TRUE, "－"
        ),
        "－"
    )
)</f>
        <v/>
      </c>
    </row>
    <row r="59" spans="2:13" ht="82.5" customHeight="1" x14ac:dyDescent="0.55000000000000004">
      <c r="B59" s="91" t="s">
        <v>20</v>
      </c>
      <c r="C59" s="4" t="s">
        <v>23</v>
      </c>
      <c r="D59" s="4"/>
      <c r="E59" s="3" t="s">
        <v>40</v>
      </c>
      <c r="F59" s="3" t="s">
        <v>31</v>
      </c>
      <c r="G59" s="4" t="s">
        <v>381</v>
      </c>
      <c r="H59" s="33" t="s">
        <v>382</v>
      </c>
      <c r="I59" s="10"/>
      <c r="J59" s="3"/>
      <c r="K59" s="3"/>
      <c r="L59" s="3" t="str">
        <f t="shared" si="0"/>
        <v>　</v>
      </c>
      <c r="M59" s="33" t="str" cm="1">
        <f t="array" ref="M59">IF(ISNUMBER(L59)=FALSE, "",
    IFERROR(
        _xlfn.IFS(
            L59&gt;=10, "改善最優先",
            L59&gt;=7, "改善優先",
            L59&gt;=4, "改善やや優先",
            L59&gt;=1, "改善あまり優先ではない",
            L59=0, "改善必要なし",
            TRUE, "－"
        ),
        "－"
    )
)</f>
        <v/>
      </c>
    </row>
    <row r="60" spans="2:13" ht="82.5" customHeight="1" x14ac:dyDescent="0.55000000000000004">
      <c r="B60" s="91" t="s">
        <v>20</v>
      </c>
      <c r="C60" s="4" t="s">
        <v>23</v>
      </c>
      <c r="D60" s="4"/>
      <c r="E60" s="3" t="s">
        <v>40</v>
      </c>
      <c r="F60" s="3" t="s">
        <v>31</v>
      </c>
      <c r="G60" s="4" t="s">
        <v>383</v>
      </c>
      <c r="H60" s="33" t="s">
        <v>246</v>
      </c>
      <c r="I60" s="10"/>
      <c r="J60" s="3"/>
      <c r="K60" s="3"/>
      <c r="L60" s="3" t="str">
        <f t="shared" si="0"/>
        <v>　</v>
      </c>
      <c r="M60" s="33" t="str" cm="1">
        <f t="array" ref="M60">IF(ISNUMBER(L60)=FALSE, "",
    IFERROR(
        _xlfn.IFS(
            L60&gt;=10, "改善最優先",
            L60&gt;=7, "改善優先",
            L60&gt;=4, "改善やや優先",
            L60&gt;=1, "改善あまり優先ではない",
            L60=0, "改善必要なし",
            TRUE, "－"
        ),
        "－"
    )
)</f>
        <v/>
      </c>
    </row>
    <row r="61" spans="2:13" ht="82.5" customHeight="1" x14ac:dyDescent="0.55000000000000004">
      <c r="B61" s="91" t="s">
        <v>20</v>
      </c>
      <c r="C61" s="4" t="s">
        <v>23</v>
      </c>
      <c r="D61" s="4"/>
      <c r="E61" s="3" t="s">
        <v>40</v>
      </c>
      <c r="F61" s="3" t="s">
        <v>31</v>
      </c>
      <c r="G61" s="4" t="s">
        <v>91</v>
      </c>
      <c r="H61" s="33" t="s">
        <v>247</v>
      </c>
      <c r="I61" s="10"/>
      <c r="J61" s="3"/>
      <c r="K61" s="3"/>
      <c r="L61" s="3" t="str">
        <f t="shared" si="0"/>
        <v>　</v>
      </c>
      <c r="M61" s="33" t="str" cm="1">
        <f t="array" ref="M61">IF(ISNUMBER(L61)=FALSE, "",
    IFERROR(
        _xlfn.IFS(
            L61&gt;=10, "改善最優先",
            L61&gt;=7, "改善優先",
            L61&gt;=4, "改善やや優先",
            L61&gt;=1, "改善あまり優先ではない",
            L61=0, "改善必要なし",
            TRUE, "－"
        ),
        "－"
    )
)</f>
        <v/>
      </c>
    </row>
    <row r="62" spans="2:13" ht="82.5" customHeight="1" x14ac:dyDescent="0.55000000000000004">
      <c r="B62" s="91" t="s">
        <v>20</v>
      </c>
      <c r="C62" s="4" t="s">
        <v>23</v>
      </c>
      <c r="D62" s="4"/>
      <c r="E62" s="3" t="s">
        <v>40</v>
      </c>
      <c r="F62" s="3" t="s">
        <v>31</v>
      </c>
      <c r="G62" s="4" t="s">
        <v>79</v>
      </c>
      <c r="H62" s="33" t="s">
        <v>248</v>
      </c>
      <c r="I62" s="10"/>
      <c r="J62" s="3"/>
      <c r="K62" s="3"/>
      <c r="L62" s="3" t="str">
        <f t="shared" si="0"/>
        <v>　</v>
      </c>
      <c r="M62" s="33" t="str" cm="1">
        <f t="array" ref="M62">IF(ISNUMBER(L62)=FALSE, "",
    IFERROR(
        _xlfn.IFS(
            L62&gt;=10, "改善最優先",
            L62&gt;=7, "改善優先",
            L62&gt;=4, "改善やや優先",
            L62&gt;=1, "改善あまり優先ではない",
            L62=0, "改善必要なし",
            TRUE, "－"
        ),
        "－"
    )
)</f>
        <v/>
      </c>
    </row>
    <row r="63" spans="2:13" ht="82.5" customHeight="1" x14ac:dyDescent="0.55000000000000004">
      <c r="B63" s="91" t="s">
        <v>20</v>
      </c>
      <c r="C63" s="4" t="s">
        <v>23</v>
      </c>
      <c r="D63" s="4"/>
      <c r="E63" s="3" t="s">
        <v>40</v>
      </c>
      <c r="F63" s="3" t="s">
        <v>31</v>
      </c>
      <c r="G63" s="4" t="s">
        <v>97</v>
      </c>
      <c r="H63" s="33" t="s">
        <v>249</v>
      </c>
      <c r="I63" s="10"/>
      <c r="J63" s="3"/>
      <c r="K63" s="3"/>
      <c r="L63" s="3" t="str">
        <f t="shared" si="0"/>
        <v>　</v>
      </c>
      <c r="M63" s="33" t="str" cm="1">
        <f t="array" ref="M63">IF(ISNUMBER(L63)=FALSE, "",
    IFERROR(
        _xlfn.IFS(
            L63&gt;=10, "改善最優先",
            L63&gt;=7, "改善優先",
            L63&gt;=4, "改善やや優先",
            L63&gt;=1, "改善あまり優先ではない",
            L63=0, "改善必要なし",
            TRUE, "－"
        ),
        "－"
    )
)</f>
        <v/>
      </c>
    </row>
    <row r="64" spans="2:13" ht="82.5" customHeight="1" x14ac:dyDescent="0.55000000000000004">
      <c r="B64" s="91" t="s">
        <v>20</v>
      </c>
      <c r="C64" s="4" t="s">
        <v>23</v>
      </c>
      <c r="D64" s="4"/>
      <c r="E64" s="3" t="s">
        <v>40</v>
      </c>
      <c r="F64" s="3" t="s">
        <v>31</v>
      </c>
      <c r="G64" s="4" t="s">
        <v>384</v>
      </c>
      <c r="H64" s="33" t="s">
        <v>385</v>
      </c>
      <c r="I64" s="10"/>
      <c r="J64" s="3"/>
      <c r="K64" s="3"/>
      <c r="L64" s="3" t="str">
        <f t="shared" si="0"/>
        <v>　</v>
      </c>
      <c r="M64" s="33" t="str" cm="1">
        <f t="array" ref="M64">IF(ISNUMBER(L64)=FALSE, "",
    IFERROR(
        _xlfn.IFS(
            L64&gt;=10, "改善最優先",
            L64&gt;=7, "改善優先",
            L64&gt;=4, "改善やや優先",
            L64&gt;=1, "改善あまり優先ではない",
            L64=0, "改善必要なし",
            TRUE, "－"
        ),
        "－"
    )
)</f>
        <v/>
      </c>
    </row>
    <row r="65" spans="2:13" ht="82.5" customHeight="1" x14ac:dyDescent="0.55000000000000004">
      <c r="B65" s="91" t="s">
        <v>20</v>
      </c>
      <c r="C65" s="4" t="s">
        <v>23</v>
      </c>
      <c r="D65" s="4"/>
      <c r="E65" s="3" t="s">
        <v>40</v>
      </c>
      <c r="F65" s="3" t="s">
        <v>31</v>
      </c>
      <c r="G65" s="4" t="s">
        <v>80</v>
      </c>
      <c r="H65" s="33" t="s">
        <v>251</v>
      </c>
      <c r="I65" s="10"/>
      <c r="J65" s="3"/>
      <c r="K65" s="3"/>
      <c r="L65" s="3" t="str">
        <f t="shared" si="0"/>
        <v>　</v>
      </c>
      <c r="M65" s="33" t="str" cm="1">
        <f t="array" ref="M65">IF(ISNUMBER(L65)=FALSE, "",
    IFERROR(
        _xlfn.IFS(
            L65&gt;=10, "改善最優先",
            L65&gt;=7, "改善優先",
            L65&gt;=4, "改善やや優先",
            L65&gt;=1, "改善あまり優先ではない",
            L65=0, "改善必要なし",
            TRUE, "－"
        ),
        "－"
    )
)</f>
        <v/>
      </c>
    </row>
    <row r="66" spans="2:13" ht="82.5" customHeight="1" x14ac:dyDescent="0.55000000000000004">
      <c r="B66" s="91" t="s">
        <v>20</v>
      </c>
      <c r="C66" s="4" t="s">
        <v>23</v>
      </c>
      <c r="D66" s="4"/>
      <c r="E66" s="3" t="s">
        <v>40</v>
      </c>
      <c r="F66" s="3" t="s">
        <v>31</v>
      </c>
      <c r="G66" s="4" t="s">
        <v>82</v>
      </c>
      <c r="H66" s="33" t="s">
        <v>252</v>
      </c>
      <c r="I66" s="10"/>
      <c r="J66" s="3"/>
      <c r="K66" s="3"/>
      <c r="L66" s="3" t="str">
        <f t="shared" si="0"/>
        <v>　</v>
      </c>
      <c r="M66" s="33" t="str" cm="1">
        <f t="array" ref="M66">IF(ISNUMBER(L66)=FALSE, "",
    IFERROR(
        _xlfn.IFS(
            L66&gt;=10, "改善最優先",
            L66&gt;=7, "改善優先",
            L66&gt;=4, "改善やや優先",
            L66&gt;=1, "改善あまり優先ではない",
            L66=0, "改善必要なし",
            TRUE, "－"
        ),
        "－"
    )
)</f>
        <v/>
      </c>
    </row>
    <row r="67" spans="2:13" ht="82.5" customHeight="1" x14ac:dyDescent="0.55000000000000004">
      <c r="B67" s="91" t="s">
        <v>20</v>
      </c>
      <c r="C67" s="4" t="s">
        <v>23</v>
      </c>
      <c r="D67" s="4"/>
      <c r="E67" s="3" t="s">
        <v>40</v>
      </c>
      <c r="F67" s="3" t="s">
        <v>31</v>
      </c>
      <c r="G67" s="4" t="s">
        <v>386</v>
      </c>
      <c r="H67" s="33" t="s">
        <v>253</v>
      </c>
      <c r="I67" s="10"/>
      <c r="J67" s="3"/>
      <c r="K67" s="3"/>
      <c r="L67" s="3" t="str">
        <f t="shared" si="0"/>
        <v>　</v>
      </c>
      <c r="M67" s="33" t="str" cm="1">
        <f t="array" ref="M67">IF(ISNUMBER(L67)=FALSE, "",
    IFERROR(
        _xlfn.IFS(
            L67&gt;=10, "改善最優先",
            L67&gt;=7, "改善優先",
            L67&gt;=4, "改善やや優先",
            L67&gt;=1, "改善あまり優先ではない",
            L67=0, "改善必要なし",
            TRUE, "－"
        ),
        "－"
    )
)</f>
        <v/>
      </c>
    </row>
    <row r="68" spans="2:13" ht="82.5" customHeight="1" x14ac:dyDescent="0.55000000000000004">
      <c r="B68" s="91" t="s">
        <v>20</v>
      </c>
      <c r="C68" s="4" t="s">
        <v>23</v>
      </c>
      <c r="D68" s="4"/>
      <c r="E68" s="3" t="s">
        <v>40</v>
      </c>
      <c r="F68" s="3" t="s">
        <v>31</v>
      </c>
      <c r="G68" s="4" t="s">
        <v>387</v>
      </c>
      <c r="H68" s="33" t="s">
        <v>388</v>
      </c>
      <c r="I68" s="10"/>
      <c r="J68" s="3"/>
      <c r="K68" s="3"/>
      <c r="L68" s="3" t="str">
        <f t="shared" si="0"/>
        <v>　</v>
      </c>
      <c r="M68" s="33" t="str" cm="1">
        <f t="array" ref="M68">IF(ISNUMBER(L68)=FALSE, "",
    IFERROR(
        _xlfn.IFS(
            L68&gt;=10, "改善最優先",
            L68&gt;=7, "改善優先",
            L68&gt;=4, "改善やや優先",
            L68&gt;=1, "改善あまり優先ではない",
            L68=0, "改善必要なし",
            TRUE, "－"
        ),
        "－"
    )
)</f>
        <v/>
      </c>
    </row>
    <row r="69" spans="2:13" ht="82.5" customHeight="1" thickBot="1" x14ac:dyDescent="0.6">
      <c r="B69" s="94" t="s">
        <v>20</v>
      </c>
      <c r="C69" s="13" t="s">
        <v>23</v>
      </c>
      <c r="D69" s="13"/>
      <c r="E69" s="12" t="s">
        <v>40</v>
      </c>
      <c r="F69" s="12" t="s">
        <v>31</v>
      </c>
      <c r="G69" s="13" t="s">
        <v>88</v>
      </c>
      <c r="H69" s="36" t="s">
        <v>255</v>
      </c>
      <c r="I69" s="11"/>
      <c r="J69" s="12"/>
      <c r="K69" s="12"/>
      <c r="L69" s="12" t="str">
        <f t="shared" si="0"/>
        <v>　</v>
      </c>
      <c r="M69" s="36" t="str" cm="1">
        <f t="array" ref="M69">IF(ISNUMBER(L69)=FALSE, "",
    IFERROR(
        _xlfn.IFS(
            L69&gt;=10, "改善最優先",
            L69&gt;=7, "改善優先",
            L69&gt;=4, "改善やや優先",
            L69&gt;=1, "改善あまり優先ではない",
            L69=0, "改善必要なし",
            TRUE, "－"
        ),
        "－"
    )
)</f>
        <v/>
      </c>
    </row>
    <row r="70" spans="2:13" ht="82.5" customHeight="1" x14ac:dyDescent="0.55000000000000004">
      <c r="B70" s="90" t="s">
        <v>20</v>
      </c>
      <c r="C70" s="9" t="s">
        <v>24</v>
      </c>
      <c r="D70" s="9"/>
      <c r="E70" s="8" t="s">
        <v>32</v>
      </c>
      <c r="F70" s="8" t="s">
        <v>31</v>
      </c>
      <c r="G70" s="9" t="s">
        <v>424</v>
      </c>
      <c r="H70" s="32" t="s">
        <v>256</v>
      </c>
      <c r="I70" s="7"/>
      <c r="J70" s="8"/>
      <c r="K70" s="8"/>
      <c r="L70" s="8" t="str">
        <f t="shared" si="0"/>
        <v>　</v>
      </c>
      <c r="M70" s="32" t="str" cm="1">
        <f t="array" ref="M70">IF(ISNUMBER(L70)=FALSE, "",
    IFERROR(
        _xlfn.IFS(
            L70&gt;=10, "改善最優先",
            L70&gt;=7, "改善優先",
            L70&gt;=4, "改善やや優先",
            L70&gt;=1, "改善あまり優先ではない",
            L70=0, "改善必要なし",
            TRUE, "－"
        ),
        "－"
    )
)</f>
        <v/>
      </c>
    </row>
    <row r="71" spans="2:13" ht="82.5" customHeight="1" x14ac:dyDescent="0.55000000000000004">
      <c r="B71" s="91" t="s">
        <v>20</v>
      </c>
      <c r="C71" s="4" t="s">
        <v>24</v>
      </c>
      <c r="D71" s="4"/>
      <c r="E71" s="3" t="s">
        <v>32</v>
      </c>
      <c r="F71" s="3" t="s">
        <v>31</v>
      </c>
      <c r="G71" s="4" t="s">
        <v>30</v>
      </c>
      <c r="H71" s="33" t="s">
        <v>257</v>
      </c>
      <c r="I71" s="10"/>
      <c r="J71" s="3"/>
      <c r="K71" s="3"/>
      <c r="L71" s="3" t="str">
        <f t="shared" si="0"/>
        <v>　</v>
      </c>
      <c r="M71" s="33" t="str" cm="1">
        <f t="array" ref="M71">IF(ISNUMBER(L71)=FALSE, "",
    IFERROR(
        _xlfn.IFS(
            L71&gt;=10, "改善最優先",
            L71&gt;=7, "改善優先",
            L71&gt;=4, "改善やや優先",
            L71&gt;=1, "改善あまり優先ではない",
            L71=0, "改善必要なし",
            TRUE, "－"
        ),
        "－"
    )
)</f>
        <v/>
      </c>
    </row>
    <row r="72" spans="2:13" ht="104.25" customHeight="1" x14ac:dyDescent="0.55000000000000004">
      <c r="B72" s="91" t="s">
        <v>20</v>
      </c>
      <c r="C72" s="4" t="s">
        <v>24</v>
      </c>
      <c r="D72" s="4"/>
      <c r="E72" s="3" t="s">
        <v>32</v>
      </c>
      <c r="F72" s="3" t="s">
        <v>31</v>
      </c>
      <c r="G72" s="4" t="s">
        <v>422</v>
      </c>
      <c r="H72" s="33" t="s">
        <v>423</v>
      </c>
      <c r="I72" s="10"/>
      <c r="J72" s="3"/>
      <c r="K72" s="3"/>
      <c r="L72" s="3" t="str">
        <f t="shared" si="0"/>
        <v>　</v>
      </c>
      <c r="M72" s="33" t="str" cm="1">
        <f t="array" ref="M72">IF(ISNUMBER(L72)=FALSE, "",
    IFERROR(
        _xlfn.IFS(
            L72&gt;=10, "改善最優先",
            L72&gt;=7, "改善優先",
            L72&gt;=4, "改善やや優先",
            L72&gt;=1, "改善あまり優先ではない",
            L72=0, "改善必要なし",
            TRUE, "－"
        ),
        "－"
    )
)</f>
        <v/>
      </c>
    </row>
    <row r="73" spans="2:13" ht="82.5" customHeight="1" x14ac:dyDescent="0.55000000000000004">
      <c r="B73" s="91" t="s">
        <v>20</v>
      </c>
      <c r="C73" s="4" t="s">
        <v>24</v>
      </c>
      <c r="D73" s="4"/>
      <c r="E73" s="3" t="s">
        <v>32</v>
      </c>
      <c r="F73" s="3" t="s">
        <v>31</v>
      </c>
      <c r="G73" s="3" t="s">
        <v>34</v>
      </c>
      <c r="H73" s="33" t="s">
        <v>259</v>
      </c>
      <c r="I73" s="10"/>
      <c r="J73" s="3"/>
      <c r="K73" s="3"/>
      <c r="L73" s="3" t="str">
        <f t="shared" si="0"/>
        <v>　</v>
      </c>
      <c r="M73" s="33" t="str" cm="1">
        <f t="array" ref="M73">IF(ISNUMBER(L73)=FALSE, "",
    IFERROR(
        _xlfn.IFS(
            L73&gt;=10, "改善最優先",
            L73&gt;=7, "改善優先",
            L73&gt;=4, "改善やや優先",
            L73&gt;=1, "改善あまり優先ではない",
            L73=0, "改善必要なし",
            TRUE, "－"
        ),
        "－"
    )
)</f>
        <v/>
      </c>
    </row>
    <row r="74" spans="2:13" ht="82.5" customHeight="1" x14ac:dyDescent="0.55000000000000004">
      <c r="B74" s="91" t="s">
        <v>20</v>
      </c>
      <c r="C74" s="4" t="s">
        <v>24</v>
      </c>
      <c r="D74" s="4"/>
      <c r="E74" s="3" t="s">
        <v>32</v>
      </c>
      <c r="F74" s="3" t="s">
        <v>31</v>
      </c>
      <c r="G74" s="4" t="s">
        <v>47</v>
      </c>
      <c r="H74" s="33" t="s">
        <v>260</v>
      </c>
      <c r="I74" s="10"/>
      <c r="J74" s="3"/>
      <c r="K74" s="3"/>
      <c r="L74" s="3" t="str">
        <f t="shared" si="0"/>
        <v>　</v>
      </c>
      <c r="M74" s="33" t="str" cm="1">
        <f t="array" ref="M74">IF(ISNUMBER(L74)=FALSE, "",
    IFERROR(
        _xlfn.IFS(
            L74&gt;=10, "改善最優先",
            L74&gt;=7, "改善優先",
            L74&gt;=4, "改善やや優先",
            L74&gt;=1, "改善あまり優先ではない",
            L74=0, "改善必要なし",
            TRUE, "－"
        ),
        "－"
    )
)</f>
        <v/>
      </c>
    </row>
    <row r="75" spans="2:13" ht="82.5" customHeight="1" x14ac:dyDescent="0.55000000000000004">
      <c r="B75" s="91" t="s">
        <v>20</v>
      </c>
      <c r="C75" s="4" t="s">
        <v>24</v>
      </c>
      <c r="D75" s="4"/>
      <c r="E75" s="3" t="s">
        <v>32</v>
      </c>
      <c r="F75" s="3" t="s">
        <v>31</v>
      </c>
      <c r="G75" s="4" t="s">
        <v>35</v>
      </c>
      <c r="H75" s="33" t="s">
        <v>261</v>
      </c>
      <c r="I75" s="10"/>
      <c r="J75" s="3"/>
      <c r="K75" s="3"/>
      <c r="L75" s="3" t="str">
        <f t="shared" si="0"/>
        <v>　</v>
      </c>
      <c r="M75" s="33" t="str" cm="1">
        <f t="array" ref="M75">IF(ISNUMBER(L75)=FALSE, "",
    IFERROR(
        _xlfn.IFS(
            L75&gt;=10, "改善最優先",
            L75&gt;=7, "改善優先",
            L75&gt;=4, "改善やや優先",
            L75&gt;=1, "改善あまり優先ではない",
            L75=0, "改善必要なし",
            TRUE, "－"
        ),
        "－"
    )
)</f>
        <v/>
      </c>
    </row>
    <row r="76" spans="2:13" ht="82.5" customHeight="1" thickBot="1" x14ac:dyDescent="0.6">
      <c r="B76" s="94" t="s">
        <v>20</v>
      </c>
      <c r="C76" s="13" t="s">
        <v>24</v>
      </c>
      <c r="D76" s="13"/>
      <c r="E76" s="12" t="s">
        <v>32</v>
      </c>
      <c r="F76" s="12" t="s">
        <v>31</v>
      </c>
      <c r="G76" s="13" t="s">
        <v>425</v>
      </c>
      <c r="H76" s="36" t="s">
        <v>262</v>
      </c>
      <c r="I76" s="11"/>
      <c r="J76" s="12"/>
      <c r="K76" s="12"/>
      <c r="L76" s="12" t="str">
        <f t="shared" si="0"/>
        <v>　</v>
      </c>
      <c r="M76" s="36" t="str" cm="1">
        <f t="array" ref="M76">IF(ISNUMBER(L76)=FALSE, "",
    IFERROR(
        _xlfn.IFS(
            L76&gt;=10, "改善最優先",
            L76&gt;=7, "改善優先",
            L76&gt;=4, "改善やや優先",
            L76&gt;=1, "改善あまり優先ではない",
            L76=0, "改善必要なし",
            TRUE, "－"
        ),
        "－"
    )
)</f>
        <v/>
      </c>
    </row>
    <row r="77" spans="2:13" ht="82.5" customHeight="1" x14ac:dyDescent="0.55000000000000004">
      <c r="B77" s="90" t="s">
        <v>20</v>
      </c>
      <c r="C77" s="9" t="s">
        <v>52</v>
      </c>
      <c r="D77" s="9"/>
      <c r="E77" s="8" t="s">
        <v>32</v>
      </c>
      <c r="F77" s="8" t="s">
        <v>31</v>
      </c>
      <c r="G77" s="77" t="s">
        <v>392</v>
      </c>
      <c r="H77" s="32" t="s">
        <v>393</v>
      </c>
      <c r="I77" s="7"/>
      <c r="J77" s="8"/>
      <c r="K77" s="8"/>
      <c r="L77" s="8" t="str">
        <f t="shared" ref="L77:L108" si="1">IFERROR(
    (IF(I77="適合", 0, IF(I77="不適合（一部）", 1, IF(I77="不適合（全く）", 2, ""))))
    *
    (IF(J77="小", 1, IF(J77="中", 2, IF(J77="大", 3, ""))))
    *
    (IF(K77="しにくい", 1, IF(K77="あまり", 2, IF(K77="しやすい", 3, "")))), "　")</f>
        <v>　</v>
      </c>
      <c r="M77" s="32" t="str" cm="1">
        <f t="array" ref="M77">IF(ISNUMBER(L77)=FALSE, "",
    IFERROR(
        _xlfn.IFS(
            L77&gt;=10, "改善最優先",
            L77&gt;=7, "改善優先",
            L77&gt;=4, "改善やや優先",
            L77&gt;=1, "改善あまり優先ではない",
            L77=0, "改善必要なし",
            TRUE, "－"
        ),
        "－"
    )
)</f>
        <v/>
      </c>
    </row>
    <row r="78" spans="2:13" ht="104.25" customHeight="1" x14ac:dyDescent="0.55000000000000004">
      <c r="B78" s="91" t="s">
        <v>20</v>
      </c>
      <c r="C78" s="6" t="s">
        <v>52</v>
      </c>
      <c r="D78" s="4"/>
      <c r="E78" s="3" t="s">
        <v>32</v>
      </c>
      <c r="F78" s="3" t="s">
        <v>31</v>
      </c>
      <c r="G78" s="4" t="s">
        <v>427</v>
      </c>
      <c r="H78" s="33" t="s">
        <v>426</v>
      </c>
      <c r="I78" s="10"/>
      <c r="J78" s="3"/>
      <c r="K78" s="3"/>
      <c r="L78" s="3" t="str">
        <f t="shared" si="1"/>
        <v>　</v>
      </c>
      <c r="M78" s="33" t="str" cm="1">
        <f t="array" ref="M78">IF(ISNUMBER(L78)=FALSE, "",
    IFERROR(
        _xlfn.IFS(
            L78&gt;=10, "改善最優先",
            L78&gt;=7, "改善優先",
            L78&gt;=4, "改善やや優先",
            L78&gt;=1, "改善あまり優先ではない",
            L78=0, "改善必要なし",
            TRUE, "－"
        ),
        "－"
    )
)</f>
        <v/>
      </c>
    </row>
    <row r="79" spans="2:13" ht="82.5" customHeight="1" x14ac:dyDescent="0.55000000000000004">
      <c r="B79" s="91" t="s">
        <v>20</v>
      </c>
      <c r="C79" s="6" t="s">
        <v>52</v>
      </c>
      <c r="D79" s="4"/>
      <c r="E79" s="3" t="s">
        <v>32</v>
      </c>
      <c r="F79" s="3" t="s">
        <v>31</v>
      </c>
      <c r="G79" s="4" t="s">
        <v>38</v>
      </c>
      <c r="H79" s="33" t="s">
        <v>265</v>
      </c>
      <c r="I79" s="10"/>
      <c r="J79" s="3"/>
      <c r="K79" s="3"/>
      <c r="L79" s="3" t="str">
        <f t="shared" si="1"/>
        <v>　</v>
      </c>
      <c r="M79" s="33" t="str" cm="1">
        <f t="array" ref="M79">IF(ISNUMBER(L79)=FALSE, "",
    IFERROR(
        _xlfn.IFS(
            L79&gt;=10, "改善最優先",
            L79&gt;=7, "改善優先",
            L79&gt;=4, "改善やや優先",
            L79&gt;=1, "改善あまり優先ではない",
            L79=0, "改善必要なし",
            TRUE, "－"
        ),
        "－"
    )
)</f>
        <v/>
      </c>
    </row>
    <row r="80" spans="2:13" ht="82.5" customHeight="1" x14ac:dyDescent="0.55000000000000004">
      <c r="B80" s="91" t="s">
        <v>20</v>
      </c>
      <c r="C80" s="6" t="s">
        <v>52</v>
      </c>
      <c r="D80" s="4"/>
      <c r="E80" s="3" t="s">
        <v>32</v>
      </c>
      <c r="F80" s="3" t="s">
        <v>31</v>
      </c>
      <c r="G80" s="4" t="s">
        <v>39</v>
      </c>
      <c r="H80" s="33" t="s">
        <v>266</v>
      </c>
      <c r="I80" s="10"/>
      <c r="J80" s="3"/>
      <c r="K80" s="3"/>
      <c r="L80" s="3" t="str">
        <f t="shared" si="1"/>
        <v>　</v>
      </c>
      <c r="M80" s="33" t="str" cm="1">
        <f t="array" ref="M80">IF(ISNUMBER(L80)=FALSE, "",
    IFERROR(
        _xlfn.IFS(
            L80&gt;=10, "改善最優先",
            L80&gt;=7, "改善優先",
            L80&gt;=4, "改善やや優先",
            L80&gt;=1, "改善あまり優先ではない",
            L80=0, "改善必要なし",
            TRUE, "－"
        ),
        "－"
    )
)</f>
        <v/>
      </c>
    </row>
    <row r="81" spans="2:13" ht="82.5" customHeight="1" x14ac:dyDescent="0.55000000000000004">
      <c r="B81" s="91" t="s">
        <v>20</v>
      </c>
      <c r="C81" s="6" t="s">
        <v>52</v>
      </c>
      <c r="D81" s="4"/>
      <c r="E81" s="3" t="s">
        <v>40</v>
      </c>
      <c r="F81" s="3" t="s">
        <v>31</v>
      </c>
      <c r="G81" s="4" t="s">
        <v>41</v>
      </c>
      <c r="H81" s="33" t="s">
        <v>267</v>
      </c>
      <c r="I81" s="10"/>
      <c r="J81" s="3"/>
      <c r="K81" s="3"/>
      <c r="L81" s="3" t="str">
        <f t="shared" si="1"/>
        <v>　</v>
      </c>
      <c r="M81" s="33" t="str" cm="1">
        <f t="array" ref="M81">IF(ISNUMBER(L81)=FALSE, "",
    IFERROR(
        _xlfn.IFS(
            L81&gt;=10, "改善最優先",
            L81&gt;=7, "改善優先",
            L81&gt;=4, "改善やや優先",
            L81&gt;=1, "改善あまり優先ではない",
            L81=0, "改善必要なし",
            TRUE, "－"
        ),
        "－"
    )
)</f>
        <v/>
      </c>
    </row>
    <row r="82" spans="2:13" ht="82.5" customHeight="1" thickBot="1" x14ac:dyDescent="0.6">
      <c r="B82" s="94" t="s">
        <v>20</v>
      </c>
      <c r="C82" s="23" t="s">
        <v>52</v>
      </c>
      <c r="D82" s="13"/>
      <c r="E82" s="12" t="s">
        <v>40</v>
      </c>
      <c r="F82" s="12" t="s">
        <v>31</v>
      </c>
      <c r="G82" s="13" t="s">
        <v>53</v>
      </c>
      <c r="H82" s="36" t="s">
        <v>268</v>
      </c>
      <c r="I82" s="11"/>
      <c r="J82" s="12"/>
      <c r="K82" s="12"/>
      <c r="L82" s="12" t="str">
        <f t="shared" si="1"/>
        <v>　</v>
      </c>
      <c r="M82" s="36" t="str" cm="1">
        <f t="array" ref="M82">IF(ISNUMBER(L82)=FALSE, "",
    IFERROR(
        _xlfn.IFS(
            L82&gt;=10, "改善最優先",
            L82&gt;=7, "改善優先",
            L82&gt;=4, "改善やや優先",
            L82&gt;=1, "改善あまり優先ではない",
            L82=0, "改善必要なし",
            TRUE, "－"
        ),
        "－"
    )
)</f>
        <v/>
      </c>
    </row>
    <row r="83" spans="2:13" ht="82.5" customHeight="1" x14ac:dyDescent="0.55000000000000004">
      <c r="B83" s="90" t="s">
        <v>20</v>
      </c>
      <c r="C83" s="9" t="s">
        <v>25</v>
      </c>
      <c r="D83" s="9" t="s">
        <v>45</v>
      </c>
      <c r="E83" s="8" t="s">
        <v>32</v>
      </c>
      <c r="F83" s="8" t="s">
        <v>31</v>
      </c>
      <c r="G83" s="9" t="s">
        <v>396</v>
      </c>
      <c r="H83" s="32" t="s">
        <v>397</v>
      </c>
      <c r="I83" s="21"/>
      <c r="J83" s="5"/>
      <c r="K83" s="5"/>
      <c r="L83" s="5" t="str">
        <f t="shared" si="1"/>
        <v>　</v>
      </c>
      <c r="M83" s="38" t="str" cm="1">
        <f t="array" ref="M83">IF(ISNUMBER(L83)=FALSE, "",
    IFERROR(
        _xlfn.IFS(
            L83&gt;=10, "改善最優先",
            L83&gt;=7, "改善優先",
            L83&gt;=4, "改善やや優先",
            L83&gt;=1, "改善あまり優先ではない",
            L83=0, "改善必要なし",
            TRUE, "－"
        ),
        "－"
    )
)</f>
        <v/>
      </c>
    </row>
    <row r="84" spans="2:13" ht="82.5" customHeight="1" x14ac:dyDescent="0.55000000000000004">
      <c r="B84" s="91" t="s">
        <v>20</v>
      </c>
      <c r="C84" s="4" t="s">
        <v>25</v>
      </c>
      <c r="D84" s="4" t="s">
        <v>45</v>
      </c>
      <c r="E84" s="3" t="s">
        <v>40</v>
      </c>
      <c r="F84" s="3" t="s">
        <v>31</v>
      </c>
      <c r="G84" s="4" t="s">
        <v>429</v>
      </c>
      <c r="H84" s="33" t="s">
        <v>399</v>
      </c>
      <c r="I84" s="10"/>
      <c r="J84" s="3"/>
      <c r="K84" s="3"/>
      <c r="L84" s="3" t="str">
        <f t="shared" si="1"/>
        <v>　</v>
      </c>
      <c r="M84" s="33" t="str" cm="1">
        <f t="array" ref="M84">IF(ISNUMBER(L84)=FALSE, "",
    IFERROR(
        _xlfn.IFS(
            L84&gt;=10, "改善最優先",
            L84&gt;=7, "改善優先",
            L84&gt;=4, "改善やや優先",
            L84&gt;=1, "改善あまり優先ではない",
            L84=0, "改善必要なし",
            TRUE, "－"
        ),
        "－"
    )
)</f>
        <v/>
      </c>
    </row>
    <row r="85" spans="2:13" ht="82.5" customHeight="1" x14ac:dyDescent="0.55000000000000004">
      <c r="B85" s="91" t="s">
        <v>20</v>
      </c>
      <c r="C85" s="4" t="s">
        <v>25</v>
      </c>
      <c r="D85" s="4" t="s">
        <v>45</v>
      </c>
      <c r="E85" s="3" t="s">
        <v>40</v>
      </c>
      <c r="F85" s="3" t="s">
        <v>31</v>
      </c>
      <c r="G85" s="4" t="s">
        <v>428</v>
      </c>
      <c r="H85" s="33" t="s">
        <v>271</v>
      </c>
      <c r="I85" s="10"/>
      <c r="J85" s="3"/>
      <c r="K85" s="3"/>
      <c r="L85" s="3" t="str">
        <f t="shared" si="1"/>
        <v>　</v>
      </c>
      <c r="M85" s="33" t="str" cm="1">
        <f t="array" ref="M85">IF(ISNUMBER(L85)=FALSE, "",
    IFERROR(
        _xlfn.IFS(
            L85&gt;=10, "改善最優先",
            L85&gt;=7, "改善優先",
            L85&gt;=4, "改善やや優先",
            L85&gt;=1, "改善あまり優先ではない",
            L85=0, "改善必要なし",
            TRUE, "－"
        ),
        "－"
    )
)</f>
        <v/>
      </c>
    </row>
    <row r="86" spans="2:13" ht="82.5" customHeight="1" x14ac:dyDescent="0.55000000000000004">
      <c r="B86" s="91" t="s">
        <v>20</v>
      </c>
      <c r="C86" s="4" t="s">
        <v>25</v>
      </c>
      <c r="D86" s="4" t="s">
        <v>45</v>
      </c>
      <c r="E86" s="3" t="s">
        <v>40</v>
      </c>
      <c r="F86" s="3" t="s">
        <v>31</v>
      </c>
      <c r="G86" s="4" t="s">
        <v>430</v>
      </c>
      <c r="H86" s="33" t="s">
        <v>272</v>
      </c>
      <c r="I86" s="10"/>
      <c r="J86" s="3"/>
      <c r="K86" s="3"/>
      <c r="L86" s="3" t="str">
        <f t="shared" si="1"/>
        <v>　</v>
      </c>
      <c r="M86" s="33" t="str" cm="1">
        <f t="array" ref="M86">IF(ISNUMBER(L86)=FALSE, "",
    IFERROR(
        _xlfn.IFS(
            L86&gt;=10, "改善最優先",
            L86&gt;=7, "改善優先",
            L86&gt;=4, "改善やや優先",
            L86&gt;=1, "改善あまり優先ではない",
            L86=0, "改善必要なし",
            TRUE, "－"
        ),
        "－"
    )
)</f>
        <v/>
      </c>
    </row>
    <row r="87" spans="2:13" ht="82.5" customHeight="1" x14ac:dyDescent="0.55000000000000004">
      <c r="B87" s="91" t="s">
        <v>20</v>
      </c>
      <c r="C87" s="4" t="s">
        <v>25</v>
      </c>
      <c r="D87" s="4" t="s">
        <v>45</v>
      </c>
      <c r="E87" s="3" t="s">
        <v>40</v>
      </c>
      <c r="F87" s="3" t="s">
        <v>31</v>
      </c>
      <c r="G87" s="4" t="s">
        <v>56</v>
      </c>
      <c r="H87" s="33" t="s">
        <v>273</v>
      </c>
      <c r="I87" s="10"/>
      <c r="J87" s="3"/>
      <c r="K87" s="3"/>
      <c r="L87" s="3" t="str">
        <f t="shared" si="1"/>
        <v>　</v>
      </c>
      <c r="M87" s="33" t="str" cm="1">
        <f t="array" ref="M87">IF(ISNUMBER(L87)=FALSE, "",
    IFERROR(
        _xlfn.IFS(
            L87&gt;=10, "改善最優先",
            L87&gt;=7, "改善優先",
            L87&gt;=4, "改善やや優先",
            L87&gt;=1, "改善あまり優先ではない",
            L87=0, "改善必要なし",
            TRUE, "－"
        ),
        "－"
    )
)</f>
        <v/>
      </c>
    </row>
    <row r="88" spans="2:13" ht="82.5" customHeight="1" x14ac:dyDescent="0.55000000000000004">
      <c r="B88" s="91" t="s">
        <v>20</v>
      </c>
      <c r="C88" s="4" t="s">
        <v>25</v>
      </c>
      <c r="D88" s="4" t="s">
        <v>46</v>
      </c>
      <c r="E88" s="3" t="s">
        <v>32</v>
      </c>
      <c r="F88" s="3" t="s">
        <v>31</v>
      </c>
      <c r="G88" s="4" t="s">
        <v>400</v>
      </c>
      <c r="H88" s="33" t="s">
        <v>401</v>
      </c>
      <c r="I88" s="10"/>
      <c r="J88" s="3"/>
      <c r="K88" s="3"/>
      <c r="L88" s="3" t="str">
        <f t="shared" si="1"/>
        <v>　</v>
      </c>
      <c r="M88" s="33" t="str" cm="1">
        <f t="array" ref="M88">IF(ISNUMBER(L88)=FALSE, "",
    IFERROR(
        _xlfn.IFS(
            L88&gt;=10, "改善最優先",
            L88&gt;=7, "改善優先",
            L88&gt;=4, "改善やや優先",
            L88&gt;=1, "改善あまり優先ではない",
            L88=0, "改善必要なし",
            TRUE, "－"
        ),
        "－"
    )
)</f>
        <v/>
      </c>
    </row>
    <row r="89" spans="2:13" ht="82.5" customHeight="1" x14ac:dyDescent="0.55000000000000004">
      <c r="B89" s="91" t="s">
        <v>20</v>
      </c>
      <c r="C89" s="4" t="s">
        <v>25</v>
      </c>
      <c r="D89" s="4" t="s">
        <v>46</v>
      </c>
      <c r="E89" s="3" t="s">
        <v>40</v>
      </c>
      <c r="F89" s="3" t="s">
        <v>31</v>
      </c>
      <c r="G89" s="4" t="s">
        <v>48</v>
      </c>
      <c r="H89" s="33" t="s">
        <v>275</v>
      </c>
      <c r="I89" s="10"/>
      <c r="J89" s="3"/>
      <c r="K89" s="3"/>
      <c r="L89" s="3" t="str">
        <f t="shared" si="1"/>
        <v>　</v>
      </c>
      <c r="M89" s="33" t="str" cm="1">
        <f t="array" ref="M89">IF(ISNUMBER(L89)=FALSE, "",
    IFERROR(
        _xlfn.IFS(
            L89&gt;=10, "改善最優先",
            L89&gt;=7, "改善優先",
            L89&gt;=4, "改善やや優先",
            L89&gt;=1, "改善あまり優先ではない",
            L89=0, "改善必要なし",
            TRUE, "－"
        ),
        "－"
    )
)</f>
        <v/>
      </c>
    </row>
    <row r="90" spans="2:13" ht="82.5" customHeight="1" x14ac:dyDescent="0.55000000000000004">
      <c r="B90" s="91" t="s">
        <v>20</v>
      </c>
      <c r="C90" s="4" t="s">
        <v>25</v>
      </c>
      <c r="D90" s="4" t="s">
        <v>46</v>
      </c>
      <c r="E90" s="3" t="s">
        <v>32</v>
      </c>
      <c r="F90" s="3" t="s">
        <v>31</v>
      </c>
      <c r="G90" s="4" t="s">
        <v>49</v>
      </c>
      <c r="H90" s="33" t="s">
        <v>276</v>
      </c>
      <c r="I90" s="10"/>
      <c r="J90" s="3"/>
      <c r="K90" s="3"/>
      <c r="L90" s="3" t="str">
        <f t="shared" si="1"/>
        <v>　</v>
      </c>
      <c r="M90" s="33" t="str" cm="1">
        <f t="array" ref="M90">IF(ISNUMBER(L90)=FALSE, "",
    IFERROR(
        _xlfn.IFS(
            L90&gt;=10, "改善最優先",
            L90&gt;=7, "改善優先",
            L90&gt;=4, "改善やや優先",
            L90&gt;=1, "改善あまり優先ではない",
            L90=0, "改善必要なし",
            TRUE, "－"
        ),
        "－"
    )
)</f>
        <v/>
      </c>
    </row>
    <row r="91" spans="2:13" ht="82.5" customHeight="1" thickBot="1" x14ac:dyDescent="0.6">
      <c r="B91" s="92" t="s">
        <v>20</v>
      </c>
      <c r="C91" s="20" t="s">
        <v>25</v>
      </c>
      <c r="D91" s="20" t="s">
        <v>46</v>
      </c>
      <c r="E91" s="19" t="s">
        <v>32</v>
      </c>
      <c r="F91" s="19" t="s">
        <v>31</v>
      </c>
      <c r="G91" s="20" t="s">
        <v>50</v>
      </c>
      <c r="H91" s="34" t="s">
        <v>277</v>
      </c>
      <c r="I91" s="18"/>
      <c r="J91" s="19"/>
      <c r="K91" s="19"/>
      <c r="L91" s="19" t="str">
        <f t="shared" si="1"/>
        <v>　</v>
      </c>
      <c r="M91" s="34" t="str" cm="1">
        <f t="array" ref="M91">IF(ISNUMBER(L91)=FALSE, "",
    IFERROR(
        _xlfn.IFS(
            L91&gt;=10, "改善最優先",
            L91&gt;=7, "改善優先",
            L91&gt;=4, "改善やや優先",
            L91&gt;=1, "改善あまり優先ではない",
            L91=0, "改善必要なし",
            TRUE, "－"
        ),
        "－"
    )
)</f>
        <v/>
      </c>
    </row>
    <row r="92" spans="2:13" ht="82.5" customHeight="1" x14ac:dyDescent="0.55000000000000004">
      <c r="B92" s="90" t="s">
        <v>20</v>
      </c>
      <c r="C92" s="9" t="s">
        <v>26</v>
      </c>
      <c r="D92" s="9"/>
      <c r="E92" s="8" t="s">
        <v>40</v>
      </c>
      <c r="F92" s="8" t="s">
        <v>31</v>
      </c>
      <c r="G92" s="9" t="s">
        <v>59</v>
      </c>
      <c r="H92" s="32" t="s">
        <v>278</v>
      </c>
      <c r="I92" s="7"/>
      <c r="J92" s="8"/>
      <c r="K92" s="8"/>
      <c r="L92" s="8" t="str">
        <f t="shared" si="1"/>
        <v>　</v>
      </c>
      <c r="M92" s="32" t="str" cm="1">
        <f t="array" ref="M92">IF(ISNUMBER(L92)=FALSE, "",
    IFERROR(
        _xlfn.IFS(
            L92&gt;=10, "改善最優先",
            L92&gt;=7, "改善優先",
            L92&gt;=4, "改善やや優先",
            L92&gt;=1, "改善あまり優先ではない",
            L92=0, "改善必要なし",
            TRUE, "－"
        ),
        "－"
    )
)</f>
        <v/>
      </c>
    </row>
    <row r="93" spans="2:13" ht="82.5" customHeight="1" x14ac:dyDescent="0.55000000000000004">
      <c r="B93" s="91" t="s">
        <v>20</v>
      </c>
      <c r="C93" s="4" t="s">
        <v>26</v>
      </c>
      <c r="D93" s="4"/>
      <c r="E93" s="3" t="s">
        <v>40</v>
      </c>
      <c r="F93" s="3" t="s">
        <v>31</v>
      </c>
      <c r="G93" s="4" t="s">
        <v>64</v>
      </c>
      <c r="H93" s="33" t="s">
        <v>279</v>
      </c>
      <c r="I93" s="10"/>
      <c r="J93" s="3"/>
      <c r="K93" s="3"/>
      <c r="L93" s="3" t="str">
        <f t="shared" si="1"/>
        <v>　</v>
      </c>
      <c r="M93" s="33" t="str" cm="1">
        <f t="array" ref="M93">IF(ISNUMBER(L93)=FALSE, "",
    IFERROR(
        _xlfn.IFS(
            L93&gt;=10, "改善最優先",
            L93&gt;=7, "改善優先",
            L93&gt;=4, "改善やや優先",
            L93&gt;=1, "改善あまり優先ではない",
            L93=0, "改善必要なし",
            TRUE, "－"
        ),
        "－"
    )
)</f>
        <v/>
      </c>
    </row>
    <row r="94" spans="2:13" ht="82.5" customHeight="1" x14ac:dyDescent="0.55000000000000004">
      <c r="B94" s="91" t="s">
        <v>20</v>
      </c>
      <c r="C94" s="4" t="s">
        <v>26</v>
      </c>
      <c r="D94" s="4"/>
      <c r="E94" s="3" t="s">
        <v>40</v>
      </c>
      <c r="F94" s="3" t="s">
        <v>31</v>
      </c>
      <c r="G94" s="4" t="s">
        <v>60</v>
      </c>
      <c r="H94" s="33" t="s">
        <v>280</v>
      </c>
      <c r="I94" s="10"/>
      <c r="J94" s="3"/>
      <c r="K94" s="3"/>
      <c r="L94" s="3" t="str">
        <f t="shared" si="1"/>
        <v>　</v>
      </c>
      <c r="M94" s="33" t="str" cm="1">
        <f t="array" ref="M94">IF(ISNUMBER(L94)=FALSE, "",
    IFERROR(
        _xlfn.IFS(
            L94&gt;=10, "改善最優先",
            L94&gt;=7, "改善優先",
            L94&gt;=4, "改善やや優先",
            L94&gt;=1, "改善あまり優先ではない",
            L94=0, "改善必要なし",
            TRUE, "－"
        ),
        "－"
    )
)</f>
        <v/>
      </c>
    </row>
    <row r="95" spans="2:13" ht="82.5" customHeight="1" x14ac:dyDescent="0.55000000000000004">
      <c r="B95" s="91" t="s">
        <v>20</v>
      </c>
      <c r="C95" s="4" t="s">
        <v>26</v>
      </c>
      <c r="D95" s="4"/>
      <c r="E95" s="3" t="s">
        <v>40</v>
      </c>
      <c r="F95" s="3" t="s">
        <v>31</v>
      </c>
      <c r="G95" s="4" t="s">
        <v>73</v>
      </c>
      <c r="H95" s="33" t="s">
        <v>281</v>
      </c>
      <c r="I95" s="10"/>
      <c r="J95" s="3"/>
      <c r="K95" s="3"/>
      <c r="L95" s="3" t="str">
        <f t="shared" si="1"/>
        <v>　</v>
      </c>
      <c r="M95" s="33" t="str" cm="1">
        <f t="array" ref="M95">IF(ISNUMBER(L95)=FALSE, "",
    IFERROR(
        _xlfn.IFS(
            L95&gt;=10, "改善最優先",
            L95&gt;=7, "改善優先",
            L95&gt;=4, "改善やや優先",
            L95&gt;=1, "改善あまり優先ではない",
            L95=0, "改善必要なし",
            TRUE, "－"
        ),
        "－"
    )
)</f>
        <v/>
      </c>
    </row>
    <row r="96" spans="2:13" ht="82.5" customHeight="1" x14ac:dyDescent="0.55000000000000004">
      <c r="B96" s="91" t="s">
        <v>20</v>
      </c>
      <c r="C96" s="4" t="s">
        <v>26</v>
      </c>
      <c r="D96" s="4"/>
      <c r="E96" s="3" t="s">
        <v>40</v>
      </c>
      <c r="F96" s="3" t="s">
        <v>31</v>
      </c>
      <c r="G96" s="4" t="s">
        <v>74</v>
      </c>
      <c r="H96" s="33" t="s">
        <v>282</v>
      </c>
      <c r="I96" s="10"/>
      <c r="J96" s="3"/>
      <c r="K96" s="3"/>
      <c r="L96" s="3" t="str">
        <f t="shared" si="1"/>
        <v>　</v>
      </c>
      <c r="M96" s="33" t="str" cm="1">
        <f t="array" ref="M96">IF(ISNUMBER(L96)=FALSE, "",
    IFERROR(
        _xlfn.IFS(
            L96&gt;=10, "改善最優先",
            L96&gt;=7, "改善優先",
            L96&gt;=4, "改善やや優先",
            L96&gt;=1, "改善あまり優先ではない",
            L96=0, "改善必要なし",
            TRUE, "－"
        ),
        "－"
    )
)</f>
        <v/>
      </c>
    </row>
    <row r="97" spans="2:13" ht="82.5" customHeight="1" x14ac:dyDescent="0.55000000000000004">
      <c r="B97" s="91" t="s">
        <v>20</v>
      </c>
      <c r="C97" s="4" t="s">
        <v>26</v>
      </c>
      <c r="D97" s="4"/>
      <c r="E97" s="3" t="s">
        <v>40</v>
      </c>
      <c r="F97" s="3" t="s">
        <v>31</v>
      </c>
      <c r="G97" s="4" t="s">
        <v>65</v>
      </c>
      <c r="H97" s="33" t="s">
        <v>283</v>
      </c>
      <c r="I97" s="10"/>
      <c r="J97" s="3"/>
      <c r="K97" s="3"/>
      <c r="L97" s="3" t="str">
        <f t="shared" si="1"/>
        <v>　</v>
      </c>
      <c r="M97" s="33" t="str" cm="1">
        <f t="array" ref="M97">IF(ISNUMBER(L97)=FALSE, "",
    IFERROR(
        _xlfn.IFS(
            L97&gt;=10, "改善最優先",
            L97&gt;=7, "改善優先",
            L97&gt;=4, "改善やや優先",
            L97&gt;=1, "改善あまり優先ではない",
            L97=0, "改善必要なし",
            TRUE, "－"
        ),
        "－"
    )
)</f>
        <v/>
      </c>
    </row>
    <row r="98" spans="2:13" ht="82.5" customHeight="1" x14ac:dyDescent="0.55000000000000004">
      <c r="B98" s="91" t="s">
        <v>20</v>
      </c>
      <c r="C98" s="4" t="s">
        <v>26</v>
      </c>
      <c r="D98" s="4"/>
      <c r="E98" s="3" t="s">
        <v>40</v>
      </c>
      <c r="F98" s="3" t="s">
        <v>31</v>
      </c>
      <c r="G98" s="4" t="s">
        <v>63</v>
      </c>
      <c r="H98" s="33" t="s">
        <v>284</v>
      </c>
      <c r="I98" s="10"/>
      <c r="J98" s="3"/>
      <c r="K98" s="3"/>
      <c r="L98" s="3" t="str">
        <f t="shared" si="1"/>
        <v>　</v>
      </c>
      <c r="M98" s="33" t="str" cm="1">
        <f t="array" ref="M98">IF(ISNUMBER(L98)=FALSE, "",
    IFERROR(
        _xlfn.IFS(
            L98&gt;=10, "改善最優先",
            L98&gt;=7, "改善優先",
            L98&gt;=4, "改善やや優先",
            L98&gt;=1, "改善あまり優先ではない",
            L98=0, "改善必要なし",
            TRUE, "－"
        ),
        "－"
    )
)</f>
        <v/>
      </c>
    </row>
    <row r="99" spans="2:13" ht="82.5" customHeight="1" x14ac:dyDescent="0.55000000000000004">
      <c r="B99" s="91" t="s">
        <v>20</v>
      </c>
      <c r="C99" s="4" t="s">
        <v>26</v>
      </c>
      <c r="D99" s="4"/>
      <c r="E99" s="3" t="s">
        <v>40</v>
      </c>
      <c r="F99" s="3" t="s">
        <v>31</v>
      </c>
      <c r="G99" s="4" t="s">
        <v>72</v>
      </c>
      <c r="H99" s="33" t="s">
        <v>285</v>
      </c>
      <c r="I99" s="10"/>
      <c r="J99" s="3"/>
      <c r="K99" s="3"/>
      <c r="L99" s="3" t="str">
        <f t="shared" si="1"/>
        <v>　</v>
      </c>
      <c r="M99" s="33" t="str" cm="1">
        <f t="array" ref="M99">IF(ISNUMBER(L99)=FALSE, "",
    IFERROR(
        _xlfn.IFS(
            L99&gt;=10, "改善最優先",
            L99&gt;=7, "改善優先",
            L99&gt;=4, "改善やや優先",
            L99&gt;=1, "改善あまり優先ではない",
            L99=0, "改善必要なし",
            TRUE, "－"
        ),
        "－"
    )
)</f>
        <v/>
      </c>
    </row>
    <row r="100" spans="2:13" ht="82.5" customHeight="1" x14ac:dyDescent="0.55000000000000004">
      <c r="B100" s="91" t="s">
        <v>20</v>
      </c>
      <c r="C100" s="4" t="s">
        <v>26</v>
      </c>
      <c r="D100" s="4"/>
      <c r="E100" s="3" t="s">
        <v>40</v>
      </c>
      <c r="F100" s="3" t="s">
        <v>31</v>
      </c>
      <c r="G100" s="4" t="s">
        <v>75</v>
      </c>
      <c r="H100" s="33" t="s">
        <v>286</v>
      </c>
      <c r="I100" s="10"/>
      <c r="J100" s="3"/>
      <c r="K100" s="3"/>
      <c r="L100" s="3" t="str">
        <f t="shared" si="1"/>
        <v>　</v>
      </c>
      <c r="M100" s="33"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6">
      <c r="B101" s="94" t="s">
        <v>20</v>
      </c>
      <c r="C101" s="13" t="s">
        <v>26</v>
      </c>
      <c r="D101" s="13"/>
      <c r="E101" s="12" t="s">
        <v>40</v>
      </c>
      <c r="F101" s="12" t="s">
        <v>31</v>
      </c>
      <c r="G101" s="13" t="s">
        <v>62</v>
      </c>
      <c r="H101" s="36" t="s">
        <v>287</v>
      </c>
      <c r="I101" s="11"/>
      <c r="J101" s="12"/>
      <c r="K101" s="12"/>
      <c r="L101" s="12" t="str">
        <f t="shared" si="1"/>
        <v>　</v>
      </c>
      <c r="M101" s="36"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6">
      <c r="B102" s="95" t="s">
        <v>20</v>
      </c>
      <c r="C102" s="47" t="s">
        <v>288</v>
      </c>
      <c r="D102" s="23"/>
      <c r="E102" s="14" t="s">
        <v>40</v>
      </c>
      <c r="F102" s="14" t="s">
        <v>31</v>
      </c>
      <c r="G102" s="23" t="s">
        <v>61</v>
      </c>
      <c r="H102" s="37" t="s">
        <v>289</v>
      </c>
      <c r="I102" s="15"/>
      <c r="J102" s="16"/>
      <c r="K102" s="16"/>
      <c r="L102" s="16" t="str">
        <f t="shared" si="1"/>
        <v>　</v>
      </c>
      <c r="M102" s="31"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6">
      <c r="B103" s="89" t="s">
        <v>20</v>
      </c>
      <c r="C103" s="17" t="s">
        <v>27</v>
      </c>
      <c r="D103" s="17"/>
      <c r="E103" s="16" t="s">
        <v>32</v>
      </c>
      <c r="F103" s="16" t="s">
        <v>31</v>
      </c>
      <c r="G103" s="17" t="s">
        <v>70</v>
      </c>
      <c r="H103" s="31" t="s">
        <v>290</v>
      </c>
      <c r="I103" s="15"/>
      <c r="J103" s="16"/>
      <c r="K103" s="16"/>
      <c r="L103" s="16" t="str">
        <f t="shared" si="1"/>
        <v>　</v>
      </c>
      <c r="M103" s="31" t="str" cm="1">
        <f t="array" ref="M103">IF(ISNUMBER(L103)=FALSE, "",
    IFERROR(
        _xlfn.IFS(
            L103&gt;=10, "改善最優先",
            L103&gt;=7, "改善優先",
            L103&gt;=4, "改善やや優先",
            L103&gt;=1, "改善あまり優先ではない",
            L103=0, "改善必要なし",
            TRUE, "－"
        ),
        "－"
    )
)</f>
        <v/>
      </c>
    </row>
    <row r="104" spans="2:13" ht="82.5" customHeight="1" x14ac:dyDescent="0.55000000000000004">
      <c r="B104" s="90" t="s">
        <v>20</v>
      </c>
      <c r="C104" s="9" t="s">
        <v>28</v>
      </c>
      <c r="D104" s="9"/>
      <c r="E104" s="8" t="s">
        <v>32</v>
      </c>
      <c r="F104" s="8" t="s">
        <v>31</v>
      </c>
      <c r="G104" s="9" t="s">
        <v>68</v>
      </c>
      <c r="H104" s="32" t="s">
        <v>291</v>
      </c>
      <c r="I104" s="7"/>
      <c r="J104" s="8"/>
      <c r="K104" s="8"/>
      <c r="L104" s="8" t="str">
        <f t="shared" si="1"/>
        <v>　</v>
      </c>
      <c r="M104" s="32" t="str" cm="1">
        <f t="array" ref="M104">IF(ISNUMBER(L104)=FALSE, "",
    IFERROR(
        _xlfn.IFS(
            L104&gt;=10, "改善最優先",
            L104&gt;=7, "改善優先",
            L104&gt;=4, "改善やや優先",
            L104&gt;=1, "改善あまり優先ではない",
            L104=0, "改善必要なし",
            TRUE, "－"
        ),
        "－"
    )
)</f>
        <v/>
      </c>
    </row>
    <row r="105" spans="2:13" ht="82.5" customHeight="1" x14ac:dyDescent="0.55000000000000004">
      <c r="B105" s="91" t="s">
        <v>20</v>
      </c>
      <c r="C105" s="4" t="s">
        <v>28</v>
      </c>
      <c r="D105" s="4"/>
      <c r="E105" s="3" t="s">
        <v>32</v>
      </c>
      <c r="F105" s="3" t="s">
        <v>31</v>
      </c>
      <c r="G105" s="4" t="s">
        <v>66</v>
      </c>
      <c r="H105" s="33" t="s">
        <v>292</v>
      </c>
      <c r="I105" s="10"/>
      <c r="J105" s="3"/>
      <c r="K105" s="3"/>
      <c r="L105" s="3" t="str">
        <f t="shared" si="1"/>
        <v>　</v>
      </c>
      <c r="M105" s="33" t="str" cm="1">
        <f t="array" ref="M105">IF(ISNUMBER(L105)=FALSE, "",
    IFERROR(
        _xlfn.IFS(
            L105&gt;=10, "改善最優先",
            L105&gt;=7, "改善優先",
            L105&gt;=4, "改善やや優先",
            L105&gt;=1, "改善あまり優先ではない",
            L105=0, "改善必要なし",
            TRUE, "－"
        ),
        "－"
    )
)</f>
        <v/>
      </c>
    </row>
    <row r="106" spans="2:13" ht="82.5" customHeight="1" x14ac:dyDescent="0.55000000000000004">
      <c r="B106" s="91" t="s">
        <v>20</v>
      </c>
      <c r="C106" s="4" t="s">
        <v>28</v>
      </c>
      <c r="D106" s="4"/>
      <c r="E106" s="3" t="s">
        <v>32</v>
      </c>
      <c r="F106" s="3" t="s">
        <v>31</v>
      </c>
      <c r="G106" s="4" t="s">
        <v>69</v>
      </c>
      <c r="H106" s="33" t="s">
        <v>293</v>
      </c>
      <c r="I106" s="10"/>
      <c r="J106" s="3"/>
      <c r="K106" s="3"/>
      <c r="L106" s="3" t="str">
        <f t="shared" si="1"/>
        <v>　</v>
      </c>
      <c r="M106" s="33" t="str" cm="1">
        <f t="array" ref="M106">IF(ISNUMBER(L106)=FALSE, "",
    IFERROR(
        _xlfn.IFS(
            L106&gt;=10, "改善最優先",
            L106&gt;=7, "改善優先",
            L106&gt;=4, "改善やや優先",
            L106&gt;=1, "改善あまり優先ではない",
            L106=0, "改善必要なし",
            TRUE, "－"
        ),
        "－"
    )
)</f>
        <v/>
      </c>
    </row>
    <row r="107" spans="2:13" ht="82.5" customHeight="1" x14ac:dyDescent="0.55000000000000004">
      <c r="B107" s="91" t="s">
        <v>20</v>
      </c>
      <c r="C107" s="4" t="s">
        <v>28</v>
      </c>
      <c r="D107" s="4"/>
      <c r="E107" s="3" t="s">
        <v>32</v>
      </c>
      <c r="F107" s="3" t="s">
        <v>31</v>
      </c>
      <c r="G107" s="4" t="s">
        <v>67</v>
      </c>
      <c r="H107" s="33" t="s">
        <v>294</v>
      </c>
      <c r="I107" s="10"/>
      <c r="J107" s="3"/>
      <c r="K107" s="3"/>
      <c r="L107" s="3" t="str">
        <f t="shared" si="1"/>
        <v>　</v>
      </c>
      <c r="M107" s="33"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6">
      <c r="B108" s="94" t="s">
        <v>20</v>
      </c>
      <c r="C108" s="13" t="s">
        <v>28</v>
      </c>
      <c r="D108" s="13"/>
      <c r="E108" s="12" t="s">
        <v>32</v>
      </c>
      <c r="F108" s="107" t="s">
        <v>31</v>
      </c>
      <c r="G108" s="108" t="s">
        <v>71</v>
      </c>
      <c r="H108" s="109" t="s">
        <v>295</v>
      </c>
      <c r="I108" s="11"/>
      <c r="J108" s="12"/>
      <c r="K108" s="12"/>
      <c r="L108" s="12" t="str">
        <f t="shared" si="1"/>
        <v>　</v>
      </c>
      <c r="M108" s="36" t="str" cm="1">
        <f t="array" ref="M108">IF(ISNUMBER(L108)=FALSE, "",
    IFERROR(
        _xlfn.IFS(
            L108&gt;=10, "改善最優先",
            L108&gt;=7, "改善優先",
            L108&gt;=4, "改善やや優先",
            L108&gt;=1, "改善あまり優先ではない",
            L108=0, "改善必要なし",
            TRUE, "－"
        ),
        "－"
    )
)</f>
        <v/>
      </c>
    </row>
    <row r="109" spans="2:13" ht="82.5" customHeight="1" x14ac:dyDescent="0.55000000000000004">
      <c r="B109" s="97" t="s">
        <v>20</v>
      </c>
      <c r="C109" s="42" t="s">
        <v>107</v>
      </c>
      <c r="D109" s="42"/>
      <c r="E109" s="43" t="s">
        <v>32</v>
      </c>
      <c r="F109" s="43" t="s">
        <v>31</v>
      </c>
      <c r="G109" s="42" t="s">
        <v>431</v>
      </c>
      <c r="H109" s="38" t="s">
        <v>296</v>
      </c>
      <c r="I109" s="21"/>
      <c r="J109" s="5"/>
      <c r="K109" s="5"/>
      <c r="L109" s="5" t="str">
        <f>IFERROR(
    (IF(I109="適合", 0, IF(I109="不適合（一部）", 1, IF(I109="不適合（全く）", 2, ""))))
    *
    (IF(J109="小", 1, IF(J109="中", 2, IF(J109="大", 3, ""))))
    *
    (IF(K109="しにくい", 1, IF(K109="あまり", 2, IF(K109="しやすい", 3, "")))), "　")</f>
        <v>　</v>
      </c>
      <c r="M109" s="38" t="str" cm="1">
        <f t="array" ref="M109">IF(ISNUMBER(L109)=FALSE, "",
    IFERROR(
        _xlfn.IFS(
            L109&gt;=10, "改善最優先",
            L109&gt;=7, "改善優先",
            L109&gt;=4, "改善やや優先",
            L109&gt;=1, "改善あまり優先ではない",
            L109=0, "改善必要なし",
            TRUE, "－"
        ),
        "－"
    )
)</f>
        <v/>
      </c>
    </row>
    <row r="110" spans="2:13" ht="82.5" customHeight="1" x14ac:dyDescent="0.55000000000000004">
      <c r="B110" s="97" t="s">
        <v>191</v>
      </c>
      <c r="C110" s="42" t="s">
        <v>107</v>
      </c>
      <c r="D110" s="44"/>
      <c r="E110" s="45" t="s">
        <v>32</v>
      </c>
      <c r="F110" s="45" t="s">
        <v>31</v>
      </c>
      <c r="G110" s="44" t="s">
        <v>432</v>
      </c>
      <c r="H110" s="33" t="s">
        <v>297</v>
      </c>
      <c r="I110" s="10"/>
      <c r="J110" s="3"/>
      <c r="K110" s="3"/>
      <c r="L110" s="3" t="str">
        <f>IFERROR(
    (IF(I110="適合", 0, IF(I110="不適合（一部）", 1, IF(I110="不適合（全く）", 2, ""))))
    *
    (IF(J110="小", 1, IF(J110="中", 2, IF(J110="大", 3, ""))))
    *
    (IF(K110="しにくい", 1, IF(K110="あまり", 2, IF(K110="しやすい", 3, "")))), "　")</f>
        <v>　</v>
      </c>
      <c r="M110" s="33" t="str" cm="1">
        <f t="array" ref="M110">IF(ISNUMBER(L110)=FALSE, "",
    IFERROR(
        _xlfn.IFS(
            L110&gt;=10, "改善最優先",
            L110&gt;=7, "改善優先",
            L110&gt;=4, "改善やや優先",
            L110&gt;=1, "改善あまり優先ではない",
            L110=0, "改善必要なし",
            TRUE, "－"
        ),
        "－"
    )
)</f>
        <v/>
      </c>
    </row>
    <row r="111" spans="2:13" ht="113.25" customHeight="1" x14ac:dyDescent="0.55000000000000004">
      <c r="B111" s="97" t="s">
        <v>191</v>
      </c>
      <c r="C111" s="42" t="s">
        <v>107</v>
      </c>
      <c r="D111" s="44"/>
      <c r="E111" s="45" t="s">
        <v>32</v>
      </c>
      <c r="F111" s="45" t="s">
        <v>31</v>
      </c>
      <c r="G111" s="44" t="s">
        <v>433</v>
      </c>
      <c r="H111" s="33" t="s">
        <v>404</v>
      </c>
      <c r="I111" s="10"/>
      <c r="J111" s="3"/>
      <c r="K111" s="3"/>
      <c r="L111" s="3" t="str">
        <f>IFERROR(
    (IF(I111="適合", 0, IF(I111="不適合（一部）", 1, IF(I111="不適合（全く）", 2, ""))))
    *
    (IF(J111="小", 1, IF(J111="中", 2, IF(J111="大", 3, ""))))
    *
    (IF(K111="しにくい", 1, IF(K111="あまり", 2, IF(K111="しやすい", 3, "")))), "　")</f>
        <v>　</v>
      </c>
      <c r="M111" s="33"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6">
      <c r="B112" s="98" t="s">
        <v>191</v>
      </c>
      <c r="C112" s="47" t="s">
        <v>107</v>
      </c>
      <c r="D112" s="48"/>
      <c r="E112" s="49" t="s">
        <v>32</v>
      </c>
      <c r="F112" s="110" t="s">
        <v>31</v>
      </c>
      <c r="G112" s="111" t="s">
        <v>109</v>
      </c>
      <c r="H112" s="109" t="s">
        <v>299</v>
      </c>
      <c r="I112" s="11"/>
      <c r="J112" s="12"/>
      <c r="K112" s="12"/>
      <c r="L112" s="12" t="str">
        <f>IFERROR(
    (IF(I112="適合", 0, IF(I112="不適合（一部）", 1, IF(I112="不適合（全く）", 2, ""))))
    *
    (IF(J112="小", 1, IF(J112="中", 2, IF(J112="大", 3, ""))))
    *
    (IF(K112="しにくい", 1, IF(K112="あまり", 2, IF(K112="しやすい", 3, "")))), "　")</f>
        <v>　</v>
      </c>
      <c r="M112" s="36" t="str" cm="1">
        <f t="array" ref="M112">IF(ISNUMBER(L112)=FALSE, "",
    IFERROR(
        _xlfn.IFS(
            L112&gt;=10, "改善最優先",
            L112&gt;=7, "改善優先",
            L112&gt;=4, "改善やや優先",
            L112&gt;=1, "改善あまり優先ではない",
            L112=0, "改善必要なし",
            TRUE, "－"
        ),
        "－"
    )
)</f>
        <v/>
      </c>
    </row>
    <row r="113" spans="2:13" ht="82.5" customHeight="1" x14ac:dyDescent="0.55000000000000004">
      <c r="B113" s="90" t="s">
        <v>29</v>
      </c>
      <c r="C113" s="9" t="s">
        <v>126</v>
      </c>
      <c r="D113" s="9" t="s">
        <v>42</v>
      </c>
      <c r="E113" s="8" t="s">
        <v>32</v>
      </c>
      <c r="F113" s="8" t="s">
        <v>29</v>
      </c>
      <c r="G113" s="9" t="s">
        <v>127</v>
      </c>
      <c r="H113" s="32" t="s">
        <v>300</v>
      </c>
      <c r="I113" s="7"/>
      <c r="J113" s="8"/>
      <c r="K113" s="8"/>
      <c r="L113" s="8" t="str">
        <f t="shared" ref="L113:L129" si="2">IFERROR(
    (IF(I113="適合", 0, IF(I113="不適合（一部）", 1, IF(I113="不適合（全く）", 2, ""))))
    *
    (IF(J113="小", 1, IF(J113="中", 2, IF(J113="大", 3, ""))))
    *
    (IF(K113="しにくい", 1, IF(K113="あまり", 2, IF(K113="しやすい", 3, "")))), "　")</f>
        <v>　</v>
      </c>
      <c r="M113" s="32" t="str" cm="1">
        <f t="array" ref="M113">IF(ISNUMBER(L113)=FALSE, "",
    IFERROR(
        _xlfn.IFS(
            L113&gt;=10, "改善最優先",
            L113&gt;=7, "改善優先",
            L113&gt;=4, "改善やや優先",
            L113&gt;=1, "改善あまり優先ではない",
            L113=0, "改善必要なし",
            TRUE, "－"
        ),
        "－"
    )
)</f>
        <v/>
      </c>
    </row>
    <row r="114" spans="2:13" ht="82.5" customHeight="1" x14ac:dyDescent="0.55000000000000004">
      <c r="B114" s="91" t="s">
        <v>29</v>
      </c>
      <c r="C114" s="4" t="s">
        <v>126</v>
      </c>
      <c r="D114" s="4" t="s">
        <v>42</v>
      </c>
      <c r="E114" s="3" t="s">
        <v>32</v>
      </c>
      <c r="F114" s="3" t="s">
        <v>29</v>
      </c>
      <c r="G114" s="4" t="s">
        <v>129</v>
      </c>
      <c r="H114" s="33" t="s">
        <v>301</v>
      </c>
      <c r="I114" s="10"/>
      <c r="J114" s="3"/>
      <c r="K114" s="3"/>
      <c r="L114" s="3" t="str">
        <f t="shared" si="2"/>
        <v>　</v>
      </c>
      <c r="M114" s="33"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6">
      <c r="B115" s="94" t="s">
        <v>29</v>
      </c>
      <c r="C115" s="13" t="s">
        <v>126</v>
      </c>
      <c r="D115" s="13" t="s">
        <v>128</v>
      </c>
      <c r="E115" s="12" t="s">
        <v>32</v>
      </c>
      <c r="F115" s="12" t="s">
        <v>29</v>
      </c>
      <c r="G115" s="13" t="s">
        <v>130</v>
      </c>
      <c r="H115" s="36" t="s">
        <v>302</v>
      </c>
      <c r="I115" s="11"/>
      <c r="J115" s="12"/>
      <c r="K115" s="12"/>
      <c r="L115" s="12" t="str">
        <f t="shared" si="2"/>
        <v>　</v>
      </c>
      <c r="M115" s="36" t="str" cm="1">
        <f t="array" ref="M115">IF(ISNUMBER(L115)=FALSE, "",
    IFERROR(
        _xlfn.IFS(
            L115&gt;=10, "改善最優先",
            L115&gt;=7, "改善優先",
            L115&gt;=4, "改善やや優先",
            L115&gt;=1, "改善あまり優先ではない",
            L115=0, "改善必要なし",
            TRUE, "－"
        ),
        "－"
    )
)</f>
        <v/>
      </c>
    </row>
    <row r="116" spans="2:13" ht="82.5" customHeight="1" x14ac:dyDescent="0.55000000000000004">
      <c r="B116" s="90" t="s">
        <v>29</v>
      </c>
      <c r="C116" s="9" t="s">
        <v>144</v>
      </c>
      <c r="D116" s="9"/>
      <c r="E116" s="8" t="s">
        <v>32</v>
      </c>
      <c r="F116" s="8" t="s">
        <v>29</v>
      </c>
      <c r="G116" s="77" t="s">
        <v>436</v>
      </c>
      <c r="H116" s="32" t="s">
        <v>303</v>
      </c>
      <c r="I116" s="7"/>
      <c r="J116" s="8"/>
      <c r="K116" s="8"/>
      <c r="L116" s="8" t="str">
        <f t="shared" si="2"/>
        <v>　</v>
      </c>
      <c r="M116" s="32" t="str" cm="1">
        <f t="array" ref="M116">IF(ISNUMBER(L116)=FALSE, "",
    IFERROR(
        _xlfn.IFS(
            L116&gt;=10, "改善最優先",
            L116&gt;=7, "改善優先",
            L116&gt;=4, "改善やや優先",
            L116&gt;=1, "改善あまり優先ではない",
            L116=0, "改善必要なし",
            TRUE, "－"
        ),
        "－"
    )
)</f>
        <v/>
      </c>
    </row>
    <row r="117" spans="2:13" ht="82.5" customHeight="1" x14ac:dyDescent="0.55000000000000004">
      <c r="B117" s="91" t="s">
        <v>29</v>
      </c>
      <c r="C117" s="4" t="s">
        <v>144</v>
      </c>
      <c r="D117" s="4" t="s">
        <v>145</v>
      </c>
      <c r="E117" s="3" t="s">
        <v>40</v>
      </c>
      <c r="F117" s="3" t="s">
        <v>29</v>
      </c>
      <c r="G117" s="4" t="s">
        <v>434</v>
      </c>
      <c r="H117" s="33" t="s">
        <v>304</v>
      </c>
      <c r="I117" s="10"/>
      <c r="J117" s="3"/>
      <c r="K117" s="3"/>
      <c r="L117" s="3" t="str">
        <f t="shared" si="2"/>
        <v>　</v>
      </c>
      <c r="M117" s="33" t="str" cm="1">
        <f t="array" ref="M117">IF(ISNUMBER(L117)=FALSE, "",
    IFERROR(
        _xlfn.IFS(
            L117&gt;=10, "改善最優先",
            L117&gt;=7, "改善優先",
            L117&gt;=4, "改善やや優先",
            L117&gt;=1, "改善あまり優先ではない",
            L117=0, "改善必要なし",
            TRUE, "－"
        ),
        "－"
    )
)</f>
        <v/>
      </c>
    </row>
    <row r="118" spans="2:13" ht="82.5" customHeight="1" x14ac:dyDescent="0.55000000000000004">
      <c r="B118" s="91" t="s">
        <v>29</v>
      </c>
      <c r="C118" s="4" t="s">
        <v>144</v>
      </c>
      <c r="D118" s="4" t="s">
        <v>147</v>
      </c>
      <c r="E118" s="3" t="s">
        <v>40</v>
      </c>
      <c r="F118" s="3" t="s">
        <v>29</v>
      </c>
      <c r="G118" s="4" t="s">
        <v>435</v>
      </c>
      <c r="H118" s="33" t="s">
        <v>305</v>
      </c>
      <c r="I118" s="10"/>
      <c r="J118" s="3"/>
      <c r="K118" s="3"/>
      <c r="L118" s="3" t="str">
        <f t="shared" si="2"/>
        <v>　</v>
      </c>
      <c r="M118" s="33" t="str" cm="1">
        <f t="array" ref="M118">IF(ISNUMBER(L118)=FALSE, "",
    IFERROR(
        _xlfn.IFS(
            L118&gt;=10, "改善最優先",
            L118&gt;=7, "改善優先",
            L118&gt;=4, "改善やや優先",
            L118&gt;=1, "改善あまり優先ではない",
            L118=0, "改善必要なし",
            TRUE, "－"
        ),
        "－"
    )
)</f>
        <v/>
      </c>
    </row>
    <row r="119" spans="2:13" ht="82.5" customHeight="1" x14ac:dyDescent="0.55000000000000004">
      <c r="B119" s="96" t="s">
        <v>29</v>
      </c>
      <c r="C119" s="6" t="s">
        <v>144</v>
      </c>
      <c r="D119" s="6"/>
      <c r="E119" s="5" t="s">
        <v>32</v>
      </c>
      <c r="F119" s="5" t="s">
        <v>29</v>
      </c>
      <c r="G119" s="86" t="s">
        <v>437</v>
      </c>
      <c r="H119" s="39" t="s">
        <v>306</v>
      </c>
      <c r="I119" s="10"/>
      <c r="J119" s="3"/>
      <c r="K119" s="3"/>
      <c r="L119" s="3" t="str">
        <f t="shared" si="2"/>
        <v>　</v>
      </c>
      <c r="M119" s="33"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6">
      <c r="B120" s="94" t="s">
        <v>29</v>
      </c>
      <c r="C120" s="13" t="s">
        <v>144</v>
      </c>
      <c r="D120" s="13" t="s">
        <v>151</v>
      </c>
      <c r="E120" s="12" t="s">
        <v>40</v>
      </c>
      <c r="F120" s="12" t="s">
        <v>29</v>
      </c>
      <c r="G120" s="13" t="s">
        <v>152</v>
      </c>
      <c r="H120" s="36" t="s">
        <v>307</v>
      </c>
      <c r="I120" s="11"/>
      <c r="J120" s="12"/>
      <c r="K120" s="12"/>
      <c r="L120" s="12" t="str">
        <f t="shared" si="2"/>
        <v>　</v>
      </c>
      <c r="M120" s="36" t="str" cm="1">
        <f t="array" ref="M120">IF(ISNUMBER(L120)=FALSE, "",
    IFERROR(
        _xlfn.IFS(
            L120&gt;=10, "改善最優先",
            L120&gt;=7, "改善優先",
            L120&gt;=4, "改善やや優先",
            L120&gt;=1, "改善あまり優先ではない",
            L120=0, "改善必要なし",
            TRUE, "－"
        ),
        "－"
    )
)</f>
        <v/>
      </c>
    </row>
    <row r="121" spans="2:13" ht="82.5" customHeight="1" x14ac:dyDescent="0.55000000000000004">
      <c r="B121" s="96" t="s">
        <v>29</v>
      </c>
      <c r="C121" s="6" t="s">
        <v>131</v>
      </c>
      <c r="D121" s="6" t="s">
        <v>132</v>
      </c>
      <c r="E121" s="5" t="s">
        <v>40</v>
      </c>
      <c r="F121" s="5" t="s">
        <v>29</v>
      </c>
      <c r="G121" s="6" t="s">
        <v>406</v>
      </c>
      <c r="H121" s="38" t="s">
        <v>308</v>
      </c>
      <c r="I121" s="7"/>
      <c r="J121" s="8"/>
      <c r="K121" s="8"/>
      <c r="L121" s="8" t="str">
        <f t="shared" si="2"/>
        <v>　</v>
      </c>
      <c r="M121" s="32" t="str" cm="1">
        <f t="array" ref="M121">IF(ISNUMBER(L121)=FALSE, "",
    IFERROR(
        _xlfn.IFS(
            L121&gt;=10, "改善最優先",
            L121&gt;=7, "改善優先",
            L121&gt;=4, "改善やや優先",
            L121&gt;=1, "改善あまり優先ではない",
            L121=0, "改善必要なし",
            TRUE, "－"
        ),
        "－"
    )
)</f>
        <v/>
      </c>
    </row>
    <row r="122" spans="2:13" ht="82.5" customHeight="1" x14ac:dyDescent="0.55000000000000004">
      <c r="B122" s="91" t="s">
        <v>29</v>
      </c>
      <c r="C122" s="4" t="s">
        <v>131</v>
      </c>
      <c r="D122" s="4" t="s">
        <v>132</v>
      </c>
      <c r="E122" s="3" t="s">
        <v>40</v>
      </c>
      <c r="F122" s="3" t="s">
        <v>29</v>
      </c>
      <c r="G122" s="4" t="s">
        <v>438</v>
      </c>
      <c r="H122" s="33" t="s">
        <v>407</v>
      </c>
      <c r="I122" s="10"/>
      <c r="J122" s="3"/>
      <c r="K122" s="3"/>
      <c r="L122" s="3" t="str">
        <f t="shared" si="2"/>
        <v>　</v>
      </c>
      <c r="M122" s="33" t="str" cm="1">
        <f t="array" ref="M122">IF(ISNUMBER(L122)=FALSE, "",
    IFERROR(
        _xlfn.IFS(
            L122&gt;=10, "改善最優先",
            L122&gt;=7, "改善優先",
            L122&gt;=4, "改善やや優先",
            L122&gt;=1, "改善あまり優先ではない",
            L122=0, "改善必要なし",
            TRUE, "－"
        ),
        "－"
    )
)</f>
        <v/>
      </c>
    </row>
    <row r="123" spans="2:13" ht="82.5" customHeight="1" x14ac:dyDescent="0.55000000000000004">
      <c r="B123" s="91" t="s">
        <v>29</v>
      </c>
      <c r="C123" s="4" t="s">
        <v>131</v>
      </c>
      <c r="D123" s="4" t="s">
        <v>135</v>
      </c>
      <c r="E123" s="3" t="s">
        <v>40</v>
      </c>
      <c r="F123" s="3" t="s">
        <v>29</v>
      </c>
      <c r="G123" s="4" t="s">
        <v>136</v>
      </c>
      <c r="H123" s="33" t="s">
        <v>310</v>
      </c>
      <c r="I123" s="10"/>
      <c r="J123" s="3"/>
      <c r="K123" s="3"/>
      <c r="L123" s="3" t="str">
        <f t="shared" si="2"/>
        <v>　</v>
      </c>
      <c r="M123" s="33"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6">
      <c r="B124" s="92" t="s">
        <v>29</v>
      </c>
      <c r="C124" s="20" t="s">
        <v>131</v>
      </c>
      <c r="D124" s="20" t="s">
        <v>135</v>
      </c>
      <c r="E124" s="19" t="s">
        <v>40</v>
      </c>
      <c r="F124" s="19" t="s">
        <v>29</v>
      </c>
      <c r="G124" s="20" t="s">
        <v>137</v>
      </c>
      <c r="H124" s="34" t="s">
        <v>311</v>
      </c>
      <c r="I124" s="11"/>
      <c r="J124" s="12"/>
      <c r="K124" s="12"/>
      <c r="L124" s="12" t="str">
        <f t="shared" si="2"/>
        <v>　</v>
      </c>
      <c r="M124" s="36" t="str" cm="1">
        <f t="array" ref="M124">IF(ISNUMBER(L124)=FALSE, "",
    IFERROR(
        _xlfn.IFS(
            L124&gt;=10, "改善最優先",
            L124&gt;=7, "改善優先",
            L124&gt;=4, "改善やや優先",
            L124&gt;=1, "改善あまり優先ではない",
            L124=0, "改善必要なし",
            TRUE, "－"
        ),
        "－"
    )
)</f>
        <v/>
      </c>
    </row>
    <row r="125" spans="2:13" ht="82.5" customHeight="1" x14ac:dyDescent="0.55000000000000004">
      <c r="B125" s="90" t="s">
        <v>29</v>
      </c>
      <c r="C125" s="9" t="s">
        <v>138</v>
      </c>
      <c r="D125" s="9" t="s">
        <v>141</v>
      </c>
      <c r="E125" s="8" t="s">
        <v>40</v>
      </c>
      <c r="F125" s="8" t="s">
        <v>29</v>
      </c>
      <c r="G125" s="9" t="s">
        <v>409</v>
      </c>
      <c r="H125" s="32" t="s">
        <v>312</v>
      </c>
      <c r="I125" s="7"/>
      <c r="J125" s="8"/>
      <c r="K125" s="8"/>
      <c r="L125" s="8" t="str">
        <f t="shared" si="2"/>
        <v>　</v>
      </c>
      <c r="M125" s="32" t="str" cm="1">
        <f t="array" ref="M125">IF(ISNUMBER(L125)=FALSE, "",
    IFERROR(
        _xlfn.IFS(
            L125&gt;=10, "改善最優先",
            L125&gt;=7, "改善優先",
            L125&gt;=4, "改善やや優先",
            L125&gt;=1, "改善あまり優先ではない",
            L125=0, "改善必要なし",
            TRUE, "－"
        ),
        "－"
    )
)</f>
        <v/>
      </c>
    </row>
    <row r="126" spans="2:13" ht="82.5" customHeight="1" thickBot="1" x14ac:dyDescent="0.6">
      <c r="B126" s="94" t="s">
        <v>29</v>
      </c>
      <c r="C126" s="13" t="s">
        <v>139</v>
      </c>
      <c r="D126" s="13" t="s">
        <v>140</v>
      </c>
      <c r="E126" s="12" t="s">
        <v>40</v>
      </c>
      <c r="F126" s="12" t="s">
        <v>29</v>
      </c>
      <c r="G126" s="13" t="s">
        <v>143</v>
      </c>
      <c r="H126" s="36" t="s">
        <v>313</v>
      </c>
      <c r="I126" s="11"/>
      <c r="J126" s="12"/>
      <c r="K126" s="12"/>
      <c r="L126" s="12" t="str">
        <f t="shared" si="2"/>
        <v>　</v>
      </c>
      <c r="M126" s="36" t="str" cm="1">
        <f t="array" ref="M126">IF(ISNUMBER(L126)=FALSE, "",
    IFERROR(
        _xlfn.IFS(
            L126&gt;=10, "改善最優先",
            L126&gt;=7, "改善優先",
            L126&gt;=4, "改善やや優先",
            L126&gt;=1, "改善あまり優先ではない",
            L126=0, "改善必要なし",
            TRUE, "－"
        ),
        "－"
    )
)</f>
        <v/>
      </c>
    </row>
    <row r="127" spans="2:13" ht="82.5" customHeight="1" x14ac:dyDescent="0.55000000000000004">
      <c r="B127" s="90" t="s">
        <v>29</v>
      </c>
      <c r="C127" s="9" t="s">
        <v>99</v>
      </c>
      <c r="D127" s="9" t="s">
        <v>100</v>
      </c>
      <c r="E127" s="8" t="s">
        <v>32</v>
      </c>
      <c r="F127" s="8" t="s">
        <v>29</v>
      </c>
      <c r="G127" s="9" t="s">
        <v>410</v>
      </c>
      <c r="H127" s="32" t="s">
        <v>314</v>
      </c>
      <c r="I127" s="7"/>
      <c r="J127" s="8"/>
      <c r="K127" s="8"/>
      <c r="L127" s="8" t="str">
        <f t="shared" si="2"/>
        <v>　</v>
      </c>
      <c r="M127" s="32" t="str" cm="1">
        <f t="array" ref="M127">IF(ISNUMBER(L127)=FALSE, "",
    IFERROR(
        _xlfn.IFS(
            L127&gt;=10, "改善最優先",
            L127&gt;=7, "改善優先",
            L127&gt;=4, "改善やや優先",
            L127&gt;=1, "改善あまり優先ではない",
            L127=0, "改善必要なし",
            TRUE, "－"
        ),
        "－"
    )
)</f>
        <v/>
      </c>
    </row>
    <row r="128" spans="2:13" ht="82.5" customHeight="1" x14ac:dyDescent="0.55000000000000004">
      <c r="B128" s="91" t="s">
        <v>29</v>
      </c>
      <c r="C128" s="4" t="s">
        <v>99</v>
      </c>
      <c r="D128" s="4" t="s">
        <v>100</v>
      </c>
      <c r="E128" s="3" t="s">
        <v>32</v>
      </c>
      <c r="F128" s="3" t="s">
        <v>29</v>
      </c>
      <c r="G128" s="4" t="s">
        <v>104</v>
      </c>
      <c r="H128" s="33" t="s">
        <v>315</v>
      </c>
      <c r="I128" s="10"/>
      <c r="J128" s="3"/>
      <c r="K128" s="3"/>
      <c r="L128" s="3" t="str">
        <f t="shared" si="2"/>
        <v>　</v>
      </c>
      <c r="M128" s="33" t="str" cm="1">
        <f t="array" ref="M128">IF(ISNUMBER(L128)=FALSE, "",
    IFERROR(
        _xlfn.IFS(
            L128&gt;=10, "改善最優先",
            L128&gt;=7, "改善優先",
            L128&gt;=4, "改善やや優先",
            L128&gt;=1, "改善あまり優先ではない",
            L128=0, "改善必要なし",
            TRUE, "－"
        ),
        "－"
    )
)</f>
        <v/>
      </c>
    </row>
    <row r="129" spans="2:13" ht="82.5" customHeight="1" x14ac:dyDescent="0.55000000000000004">
      <c r="B129" s="92" t="s">
        <v>29</v>
      </c>
      <c r="C129" s="20" t="s">
        <v>99</v>
      </c>
      <c r="D129" s="20" t="s">
        <v>101</v>
      </c>
      <c r="E129" s="19" t="s">
        <v>102</v>
      </c>
      <c r="F129" s="19" t="s">
        <v>29</v>
      </c>
      <c r="G129" s="20" t="s">
        <v>105</v>
      </c>
      <c r="H129" s="34" t="s">
        <v>316</v>
      </c>
      <c r="I129" s="18"/>
      <c r="J129" s="19"/>
      <c r="K129" s="19"/>
      <c r="L129" s="19" t="str">
        <f t="shared" si="2"/>
        <v>　</v>
      </c>
      <c r="M129" s="34" t="str" cm="1">
        <f t="array" ref="M129">IF(ISNUMBER(L129)=FALSE, "",
    IFERROR(
        _xlfn.IFS(
            L129&gt;=10, "改善最優先",
            L129&gt;=7, "改善優先",
            L129&gt;=4, "改善やや優先",
            L129&gt;=1, "改善あまり優先ではない",
            L129=0, "改善必要なし",
            TRUE, "－"
        ),
        "－"
    )
)</f>
        <v/>
      </c>
    </row>
    <row r="130" spans="2:13" ht="48.75" customHeight="1" x14ac:dyDescent="0.55000000000000004"/>
    <row r="131" spans="2:13" ht="48.75" customHeight="1" x14ac:dyDescent="0.55000000000000004"/>
  </sheetData>
  <phoneticPr fontId="2"/>
  <dataValidations count="3">
    <dataValidation type="list" allowBlank="1" showInputMessage="1" sqref="K10:K129" xr:uid="{9AD37472-5CEB-47B2-A29B-EDF4BFB7F8D8}">
      <formula1>"しやすい,あまり,しにくい,"</formula1>
    </dataValidation>
    <dataValidation type="list" allowBlank="1" showInputMessage="1" sqref="J10:J129" xr:uid="{C5F38C57-C186-486B-B63E-7D453D099416}">
      <formula1>"大,中,小,"</formula1>
    </dataValidation>
    <dataValidation type="list" allowBlank="1" showInputMessage="1" sqref="I10:I129" xr:uid="{5B2C7FBE-7678-40F9-BC68-7407A00B0B39}">
      <formula1>"適合,不適合（一部）,不適合（全く）,"</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B0403-CD37-4929-A27D-7534D24BF0AE}">
  <sheetPr>
    <tabColor theme="5" tint="0.79998168889431442"/>
    <pageSetUpPr fitToPage="1"/>
  </sheetPr>
  <dimension ref="B1:M131"/>
  <sheetViews>
    <sheetView showGridLines="0" view="pageBreakPreview" topLeftCell="A31" zoomScale="70" zoomScaleNormal="70" zoomScaleSheetLayoutView="70" workbookViewId="0">
      <selection activeCell="H86" sqref="H86"/>
    </sheetView>
  </sheetViews>
  <sheetFormatPr defaultColWidth="9" defaultRowHeight="14" x14ac:dyDescent="0.55000000000000004"/>
  <cols>
    <col min="1" max="1" width="1" style="1" customWidth="1"/>
    <col min="2" max="2" width="14.08203125" style="1" bestFit="1" customWidth="1"/>
    <col min="3" max="3" width="31.25" style="2" customWidth="1"/>
    <col min="4" max="4" width="12.75" style="2" customWidth="1"/>
    <col min="5" max="5" width="13" style="1" bestFit="1" customWidth="1"/>
    <col min="6" max="6" width="14.08203125" style="1" bestFit="1" customWidth="1"/>
    <col min="7" max="7" width="62.58203125" style="2" customWidth="1"/>
    <col min="8" max="8" width="37.75" style="2" customWidth="1"/>
    <col min="9" max="9" width="15.5" style="1" customWidth="1"/>
    <col min="10" max="10" width="15.58203125" style="1" customWidth="1"/>
    <col min="11" max="12" width="15.5" style="1" customWidth="1"/>
    <col min="13" max="13" width="15.5" style="2" customWidth="1"/>
    <col min="14" max="16384" width="9" style="1"/>
  </cols>
  <sheetData>
    <row r="1" spans="2:13" ht="29.25" customHeight="1" x14ac:dyDescent="0.55000000000000004">
      <c r="B1" s="50" t="s">
        <v>9</v>
      </c>
      <c r="C1" s="51"/>
      <c r="D1" s="51"/>
      <c r="E1" s="52"/>
      <c r="F1" s="53"/>
      <c r="G1" s="51"/>
      <c r="H1" s="51"/>
    </row>
    <row r="2" spans="2:13" ht="19.5" customHeight="1" x14ac:dyDescent="0.55000000000000004"/>
    <row r="3" spans="2:13" ht="19.5" customHeight="1" x14ac:dyDescent="0.55000000000000004">
      <c r="B3" s="27" t="s">
        <v>8</v>
      </c>
      <c r="C3" s="29"/>
      <c r="G3" s="30" t="s">
        <v>183</v>
      </c>
      <c r="H3" s="2" t="s">
        <v>185</v>
      </c>
    </row>
    <row r="4" spans="2:13" ht="19.5" customHeight="1" x14ac:dyDescent="0.55000000000000004">
      <c r="G4" s="30" t="s">
        <v>184</v>
      </c>
      <c r="H4" s="2" t="s">
        <v>185</v>
      </c>
    </row>
    <row r="5" spans="2:13" ht="19.5" customHeight="1" x14ac:dyDescent="0.55000000000000004">
      <c r="G5" s="30" t="s">
        <v>321</v>
      </c>
      <c r="H5" s="2" t="s">
        <v>185</v>
      </c>
    </row>
    <row r="6" spans="2:13" ht="19.5" customHeight="1" x14ac:dyDescent="0.55000000000000004">
      <c r="H6" s="27" t="s">
        <v>181</v>
      </c>
    </row>
    <row r="7" spans="2:13" ht="19.5" customHeight="1" x14ac:dyDescent="0.55000000000000004">
      <c r="H7" s="28" t="s">
        <v>182</v>
      </c>
    </row>
    <row r="8" spans="2:13" ht="14.5" thickBot="1" x14ac:dyDescent="0.6"/>
    <row r="9" spans="2:13" ht="42.5" thickBot="1" x14ac:dyDescent="0.6">
      <c r="B9" s="15" t="s">
        <v>0</v>
      </c>
      <c r="C9" s="17" t="s">
        <v>1</v>
      </c>
      <c r="D9" s="17" t="s">
        <v>2</v>
      </c>
      <c r="E9" s="16" t="s">
        <v>3</v>
      </c>
      <c r="F9" s="16" t="s">
        <v>4</v>
      </c>
      <c r="G9" s="17" t="s">
        <v>5</v>
      </c>
      <c r="H9" s="31" t="s">
        <v>6</v>
      </c>
      <c r="I9" s="40" t="s">
        <v>190</v>
      </c>
      <c r="J9" s="25" t="s">
        <v>186</v>
      </c>
      <c r="K9" s="25" t="s">
        <v>187</v>
      </c>
      <c r="L9" s="25" t="s">
        <v>188</v>
      </c>
      <c r="M9" s="69" t="s">
        <v>189</v>
      </c>
    </row>
    <row r="10" spans="2:13" ht="90.75" customHeight="1" x14ac:dyDescent="0.55000000000000004">
      <c r="B10" s="7" t="s">
        <v>7</v>
      </c>
      <c r="C10" s="9" t="s">
        <v>10</v>
      </c>
      <c r="D10" s="9"/>
      <c r="E10" s="8" t="s">
        <v>32</v>
      </c>
      <c r="F10" s="8" t="s">
        <v>111</v>
      </c>
      <c r="G10" s="77" t="s">
        <v>337</v>
      </c>
      <c r="H10" s="78" t="s">
        <v>338</v>
      </c>
      <c r="I10" s="7" t="s">
        <v>445</v>
      </c>
      <c r="J10" s="8" t="s">
        <v>439</v>
      </c>
      <c r="K10" s="8" t="s">
        <v>440</v>
      </c>
      <c r="L10" s="8">
        <f>IFERROR(
    (IF(I10="適合", 0, IF(I10="不適合（一部）", 1, IF(I10="不適合（全く）", 2, ""))))
    *
    (IF(J10="小", 1, IF(J10="中", 2, IF(J10="大", 3, ""))))
    *
    (IF(K10="しにくい", 1, IF(K10="あまり", 2, IF(K10="しやすい", 3, "")))), "　")</f>
        <v>0</v>
      </c>
      <c r="M10" s="70" t="str" cm="1">
        <f t="array" ref="M10">IF(ISNUMBER(L10)=FALSE, "",
    IFERROR(
        _xlfn.IFS(
            L10&gt;=10, "改善最優先",
            L10&gt;=7, "改善優先",
            L10&gt;=4, "改善やや優先",
            L10&gt;=1, "改善あまり優先ではない",
            L10=0, "改善必要なし",
            TRUE, "－"
        ),
        "－"
    )
)</f>
        <v>改善必要なし</v>
      </c>
    </row>
    <row r="11" spans="2:13" ht="92.25" customHeight="1" x14ac:dyDescent="0.55000000000000004">
      <c r="B11" s="10" t="s">
        <v>7</v>
      </c>
      <c r="C11" s="4" t="s">
        <v>10</v>
      </c>
      <c r="D11" s="4"/>
      <c r="E11" s="3" t="s">
        <v>32</v>
      </c>
      <c r="F11" s="3" t="s">
        <v>111</v>
      </c>
      <c r="G11" s="4" t="s">
        <v>113</v>
      </c>
      <c r="H11" s="33" t="s">
        <v>339</v>
      </c>
      <c r="I11" s="10"/>
      <c r="J11" s="3"/>
      <c r="K11" s="3"/>
      <c r="L11" s="3" t="str">
        <f>IFERROR(
    (IF(I11="適合", 0, IF(I11="不適合（一部）", 1, IF(I11="不適合（全く）", 2, ""))))
    *
    (IF(J11="小", 1, IF(J11="中", 2, IF(J11="大", 3, ""))))
    *
    (IF(K11="しにくい", 1, IF(K11="あまり", 2, IF(K11="しやすい", 3, "")))), "　")</f>
        <v>　</v>
      </c>
      <c r="M11" s="71" t="str" cm="1">
        <f t="array" ref="M11">IF(ISNUMBER(L11)=FALSE, "",
    IFERROR(
        _xlfn.IFS(
            L11&gt;=10, "改善最優先",
            L11&gt;=7, "改善優先",
            L11&gt;=4, "改善やや優先",
            L11&gt;=1, "改善あまり優先ではない",
            L11=0, "改善必要なし",
            TRUE, "－"
        ),
        "－"
    )
)</f>
        <v/>
      </c>
    </row>
    <row r="12" spans="2:13" ht="69" customHeight="1" x14ac:dyDescent="0.55000000000000004">
      <c r="B12" s="10"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71" t="str" cm="1">
        <f t="array" ref="M12">IF(ISNUMBER(L12)=FALSE, "",
    IFERROR(
        _xlfn.IFS(
            L12&gt;=10, "改善最優先",
            L12&gt;=7, "改善優先",
            L12&gt;=4, "改善やや優先",
            L12&gt;=1, "改善あまり優先ではない",
            L12=0, "改善必要なし",
            TRUE, "－"
        ),
        "－"
    )
)</f>
        <v/>
      </c>
    </row>
    <row r="13" spans="2:13" ht="69" customHeight="1" thickBot="1" x14ac:dyDescent="0.6">
      <c r="B13" s="18"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72" t="str" cm="1">
        <f t="array" ref="M13">IF(ISNUMBER(L13)=FALSE, "",
    IFERROR(
        _xlfn.IFS(
            L13&gt;=10, "改善最優先",
            L13&gt;=7, "改善優先",
            L13&gt;=4, "改善やや優先",
            L13&gt;=1, "改善あまり優先ではない",
            L13=0, "改善必要なし",
            TRUE, "－"
        ),
        "－"
    )
)</f>
        <v/>
      </c>
    </row>
    <row r="14" spans="2:13" ht="82.5" customHeight="1" x14ac:dyDescent="0.55000000000000004">
      <c r="B14" s="7" t="s">
        <v>7</v>
      </c>
      <c r="C14" s="9" t="s">
        <v>122</v>
      </c>
      <c r="D14" s="9"/>
      <c r="E14" s="8" t="s">
        <v>32</v>
      </c>
      <c r="F14" s="8" t="s">
        <v>111</v>
      </c>
      <c r="G14" s="9" t="s">
        <v>341</v>
      </c>
      <c r="H14" s="78" t="s">
        <v>340</v>
      </c>
      <c r="I14" s="7"/>
      <c r="J14" s="8"/>
      <c r="K14" s="8"/>
      <c r="L14" s="8" t="str">
        <f t="shared" si="0"/>
        <v>　</v>
      </c>
      <c r="M14" s="70" t="str" cm="1">
        <f t="array" ref="M14">IF(ISNUMBER(L14)=FALSE, "",
    IFERROR(
        _xlfn.IFS(
            L14&gt;=10, "改善最優先",
            L14&gt;=7, "改善優先",
            L14&gt;=4, "改善やや優先",
            L14&gt;=1, "改善あまり優先ではない",
            L14=0, "改善必要なし",
            TRUE, "－"
        ),
        "－"
    )
)</f>
        <v/>
      </c>
    </row>
    <row r="15" spans="2:13" ht="82.5" customHeight="1" thickBot="1" x14ac:dyDescent="0.6">
      <c r="B15" s="18" t="s">
        <v>117</v>
      </c>
      <c r="C15" s="20" t="s">
        <v>121</v>
      </c>
      <c r="D15" s="20"/>
      <c r="E15" s="19" t="s">
        <v>32</v>
      </c>
      <c r="F15" s="19" t="s">
        <v>111</v>
      </c>
      <c r="G15" s="20" t="s">
        <v>123</v>
      </c>
      <c r="H15" s="34" t="s">
        <v>197</v>
      </c>
      <c r="I15" s="11"/>
      <c r="J15" s="12"/>
      <c r="K15" s="12"/>
      <c r="L15" s="12" t="str">
        <f t="shared" si="0"/>
        <v>　</v>
      </c>
      <c r="M15" s="73" t="str" cm="1">
        <f t="array" ref="M15">IF(ISNUMBER(L15)=FALSE, "",
    IFERROR(
        _xlfn.IFS(
            L15&gt;=10, "改善最優先",
            L15&gt;=7, "改善優先",
            L15&gt;=4, "改善やや優先",
            L15&gt;=1, "改善あまり優先ではない",
            L15=0, "改善必要なし",
            TRUE, "－"
        ),
        "－"
    )
)</f>
        <v/>
      </c>
    </row>
    <row r="16" spans="2:13" ht="82.5" customHeight="1" thickBot="1" x14ac:dyDescent="0.6">
      <c r="B16" s="24" t="s">
        <v>7</v>
      </c>
      <c r="C16" s="25" t="s">
        <v>11</v>
      </c>
      <c r="D16" s="25"/>
      <c r="E16" s="26" t="s">
        <v>32</v>
      </c>
      <c r="F16" s="26" t="s">
        <v>111</v>
      </c>
      <c r="G16" s="25" t="s">
        <v>153</v>
      </c>
      <c r="H16" s="35" t="s">
        <v>198</v>
      </c>
      <c r="I16" s="15"/>
      <c r="J16" s="16"/>
      <c r="K16" s="16"/>
      <c r="L16" s="16" t="str">
        <f t="shared" si="0"/>
        <v>　</v>
      </c>
      <c r="M16" s="74" t="str" cm="1">
        <f t="array" ref="M16">IF(ISNUMBER(L16)=FALSE, "",
    IFERROR(
        _xlfn.IFS(
            L16&gt;=10, "改善最優先",
            L16&gt;=7, "改善優先",
            L16&gt;=4, "改善やや優先",
            L16&gt;=1, "改善あまり優先ではない",
            L16=0, "改善必要なし",
            TRUE, "－"
        ),
        "－"
    )
)</f>
        <v/>
      </c>
    </row>
    <row r="17" spans="2:13" ht="82.5" customHeight="1" thickBot="1" x14ac:dyDescent="0.6">
      <c r="B17" s="24" t="s">
        <v>117</v>
      </c>
      <c r="C17" s="25" t="s">
        <v>12</v>
      </c>
      <c r="D17" s="25"/>
      <c r="E17" s="26" t="s">
        <v>32</v>
      </c>
      <c r="F17" s="26" t="s">
        <v>154</v>
      </c>
      <c r="G17" s="25" t="s">
        <v>155</v>
      </c>
      <c r="H17" s="35" t="s">
        <v>199</v>
      </c>
      <c r="I17" s="15"/>
      <c r="J17" s="16"/>
      <c r="K17" s="16"/>
      <c r="L17" s="16" t="str">
        <f t="shared" si="0"/>
        <v>　</v>
      </c>
      <c r="M17" s="74" t="str" cm="1">
        <f t="array" ref="M17">IF(ISNUMBER(L17)=FALSE, "",
    IFERROR(
        _xlfn.IFS(
            L17&gt;=10, "改善最優先",
            L17&gt;=7, "改善優先",
            L17&gt;=4, "改善やや優先",
            L17&gt;=1, "改善あまり優先ではない",
            L17=0, "改善必要なし",
            TRUE, "－"
        ),
        "－"
    )
)</f>
        <v/>
      </c>
    </row>
    <row r="18" spans="2:13" ht="82.5" customHeight="1" x14ac:dyDescent="0.55000000000000004">
      <c r="B18" s="7" t="s">
        <v>7</v>
      </c>
      <c r="C18" s="9" t="s">
        <v>344</v>
      </c>
      <c r="D18" s="9"/>
      <c r="E18" s="8" t="s">
        <v>32</v>
      </c>
      <c r="F18" s="8" t="s">
        <v>31</v>
      </c>
      <c r="G18" s="9" t="s">
        <v>342</v>
      </c>
      <c r="H18" s="78" t="s">
        <v>343</v>
      </c>
      <c r="I18" s="7"/>
      <c r="J18" s="8"/>
      <c r="K18" s="8"/>
      <c r="L18" s="8" t="str">
        <f t="shared" si="0"/>
        <v>　</v>
      </c>
      <c r="M18" s="70" t="str" cm="1">
        <f t="array" ref="M18">IF(ISNUMBER(L18)=FALSE, "",
    IFERROR(
        _xlfn.IFS(
            L18&gt;=10, "改善最優先",
            L18&gt;=7, "改善優先",
            L18&gt;=4, "改善やや優先",
            L18&gt;=1, "改善あまり優先ではない",
            L18=0, "改善必要なし",
            TRUE, "－"
        ),
        "－"
    )
)</f>
        <v/>
      </c>
    </row>
    <row r="19" spans="2:13" ht="82.5" customHeight="1" thickBot="1" x14ac:dyDescent="0.6">
      <c r="B19" s="11" t="s">
        <v>7</v>
      </c>
      <c r="C19" s="13" t="s">
        <v>345</v>
      </c>
      <c r="D19" s="13"/>
      <c r="E19" s="12" t="s">
        <v>32</v>
      </c>
      <c r="F19" s="12" t="s">
        <v>31</v>
      </c>
      <c r="G19" s="13" t="s">
        <v>346</v>
      </c>
      <c r="H19" s="36" t="s">
        <v>201</v>
      </c>
      <c r="I19" s="11"/>
      <c r="J19" s="12"/>
      <c r="K19" s="12"/>
      <c r="L19" s="12" t="str">
        <f t="shared" si="0"/>
        <v>　</v>
      </c>
      <c r="M19" s="73" t="str" cm="1">
        <f t="array" ref="M19">IF(ISNUMBER(L19)=FALSE, "",
    IFERROR(
        _xlfn.IFS(
            L19&gt;=10, "改善最優先",
            L19&gt;=7, "改善優先",
            L19&gt;=4, "改善やや優先",
            L19&gt;=1, "改善あまり優先ではない",
            L19=0, "改善必要なし",
            TRUE, "－"
        ),
        "－"
    )
)</f>
        <v/>
      </c>
    </row>
    <row r="20" spans="2:13" ht="82.5" customHeight="1" thickBot="1" x14ac:dyDescent="0.6">
      <c r="B20" s="24" t="s">
        <v>7</v>
      </c>
      <c r="C20" s="25" t="s">
        <v>157</v>
      </c>
      <c r="D20" s="25"/>
      <c r="E20" s="26" t="s">
        <v>40</v>
      </c>
      <c r="F20" s="26" t="s">
        <v>31</v>
      </c>
      <c r="G20" s="25" t="s">
        <v>158</v>
      </c>
      <c r="H20" s="35" t="s">
        <v>202</v>
      </c>
      <c r="I20" s="15"/>
      <c r="J20" s="16"/>
      <c r="K20" s="16"/>
      <c r="L20" s="16" t="str">
        <f t="shared" si="0"/>
        <v>　</v>
      </c>
      <c r="M20" s="74" t="str" cm="1">
        <f t="array" ref="M20">IF(ISNUMBER(L20)=FALSE, "",
    IFERROR(
        _xlfn.IFS(
            L20&gt;=10, "改善最優先",
            L20&gt;=7, "改善優先",
            L20&gt;=4, "改善やや優先",
            L20&gt;=1, "改善あまり優先ではない",
            L20=0, "改善必要なし",
            TRUE, "－"
        ),
        "－"
    )
)</f>
        <v/>
      </c>
    </row>
    <row r="21" spans="2:13" ht="82.5" customHeight="1" x14ac:dyDescent="0.55000000000000004">
      <c r="B21" s="7" t="s">
        <v>7</v>
      </c>
      <c r="C21" s="9" t="s">
        <v>14</v>
      </c>
      <c r="D21" s="9"/>
      <c r="E21" s="8" t="s">
        <v>32</v>
      </c>
      <c r="F21" s="8" t="s">
        <v>31</v>
      </c>
      <c r="G21" s="77" t="s">
        <v>347</v>
      </c>
      <c r="H21" s="32" t="s">
        <v>204</v>
      </c>
      <c r="I21" s="7"/>
      <c r="J21" s="8"/>
      <c r="K21" s="8"/>
      <c r="L21" s="8" t="str">
        <f t="shared" si="0"/>
        <v>　</v>
      </c>
      <c r="M21" s="70" t="str" cm="1">
        <f t="array" ref="M21">IF(ISNUMBER(L21)=FALSE, "",
    IFERROR(
        _xlfn.IFS(
            L21&gt;=10, "改善最優先",
            L21&gt;=7, "改善優先",
            L21&gt;=4, "改善やや優先",
            L21&gt;=1, "改善あまり優先ではない",
            L21=0, "改善必要なし",
            TRUE, "－"
        ),
        "－"
    )
)</f>
        <v/>
      </c>
    </row>
    <row r="22" spans="2:13" ht="82.5" customHeight="1" x14ac:dyDescent="0.55000000000000004">
      <c r="B22" s="10" t="s">
        <v>7</v>
      </c>
      <c r="C22" s="4" t="s">
        <v>14</v>
      </c>
      <c r="D22" s="4"/>
      <c r="E22" s="3" t="s">
        <v>32</v>
      </c>
      <c r="F22" s="3" t="s">
        <v>31</v>
      </c>
      <c r="G22" s="4" t="s">
        <v>348</v>
      </c>
      <c r="H22" s="79" t="s">
        <v>349</v>
      </c>
      <c r="I22" s="10"/>
      <c r="J22" s="3"/>
      <c r="K22" s="3"/>
      <c r="L22" s="3" t="str">
        <f t="shared" si="0"/>
        <v>　</v>
      </c>
      <c r="M22" s="71" t="str" cm="1">
        <f t="array" ref="M22">IF(ISNUMBER(L22)=FALSE, "",
    IFERROR(
        _xlfn.IFS(
            L22&gt;=10, "改善最優先",
            L22&gt;=7, "改善優先",
            L22&gt;=4, "改善やや優先",
            L22&gt;=1, "改善あまり優先ではない",
            L22=0, "改善必要なし",
            TRUE, "－"
        ),
        "－"
    )
)</f>
        <v/>
      </c>
    </row>
    <row r="23" spans="2:13" ht="82.5" customHeight="1" thickBot="1" x14ac:dyDescent="0.6">
      <c r="B23" s="18" t="s">
        <v>7</v>
      </c>
      <c r="C23" s="20" t="s">
        <v>14</v>
      </c>
      <c r="D23" s="20"/>
      <c r="E23" s="19" t="s">
        <v>32</v>
      </c>
      <c r="F23" s="19" t="s">
        <v>31</v>
      </c>
      <c r="G23" s="20" t="s">
        <v>203</v>
      </c>
      <c r="H23" s="34" t="s">
        <v>206</v>
      </c>
      <c r="I23" s="11"/>
      <c r="J23" s="12"/>
      <c r="K23" s="12"/>
      <c r="L23" s="12" t="str">
        <f t="shared" si="0"/>
        <v>　</v>
      </c>
      <c r="M23" s="73" t="str" cm="1">
        <f t="array" ref="M23">IF(ISNUMBER(L23)=FALSE, "",
    IFERROR(
        _xlfn.IFS(
            L23&gt;=10, "改善最優先",
            L23&gt;=7, "改善優先",
            L23&gt;=4, "改善やや優先",
            L23&gt;=1, "改善あまり優先ではない",
            L23=0, "改善必要なし",
            TRUE, "－"
        ),
        "－"
    )
)</f>
        <v/>
      </c>
    </row>
    <row r="24" spans="2:13" ht="82.5" customHeight="1" thickBot="1" x14ac:dyDescent="0.6">
      <c r="B24" s="15" t="s">
        <v>7</v>
      </c>
      <c r="C24" s="17" t="s">
        <v>15</v>
      </c>
      <c r="D24" s="17"/>
      <c r="E24" s="16" t="s">
        <v>32</v>
      </c>
      <c r="F24" s="16" t="s">
        <v>31</v>
      </c>
      <c r="G24" s="17" t="s">
        <v>164</v>
      </c>
      <c r="H24" s="31" t="s">
        <v>207</v>
      </c>
      <c r="I24" s="15"/>
      <c r="J24" s="16"/>
      <c r="K24" s="16"/>
      <c r="L24" s="16" t="str">
        <f t="shared" si="0"/>
        <v>　</v>
      </c>
      <c r="M24" s="74" t="str" cm="1">
        <f t="array" ref="M24">IF(ISNUMBER(L24)=FALSE, "",
    IFERROR(
        _xlfn.IFS(
            L24&gt;=10, "改善最優先",
            L24&gt;=7, "改善優先",
            L24&gt;=4, "改善やや優先",
            L24&gt;=1, "改善あまり優先ではない",
            L24=0, "改善必要なし",
            TRUE, "－"
        ),
        "－"
    )
)</f>
        <v/>
      </c>
    </row>
    <row r="25" spans="2:13" ht="82.5" customHeight="1" thickBot="1" x14ac:dyDescent="0.6">
      <c r="B25" s="24" t="s">
        <v>7</v>
      </c>
      <c r="C25" s="25" t="s">
        <v>16</v>
      </c>
      <c r="D25" s="25"/>
      <c r="E25" s="26" t="s">
        <v>32</v>
      </c>
      <c r="F25" s="26" t="s">
        <v>31</v>
      </c>
      <c r="G25" s="25" t="s">
        <v>165</v>
      </c>
      <c r="H25" s="35" t="s">
        <v>208</v>
      </c>
      <c r="I25" s="15"/>
      <c r="J25" s="16"/>
      <c r="K25" s="16"/>
      <c r="L25" s="16" t="str">
        <f t="shared" si="0"/>
        <v>　</v>
      </c>
      <c r="M25" s="74" t="str" cm="1">
        <f t="array" ref="M25">IF(ISNUMBER(L25)=FALSE, "",
    IFERROR(
        _xlfn.IFS(
            L25&gt;=10, "改善最優先",
            L25&gt;=7, "改善優先",
            L25&gt;=4, "改善やや優先",
            L25&gt;=1, "改善あまり優先ではない",
            L25=0, "改善必要なし",
            TRUE, "－"
        ),
        "－"
    )
)</f>
        <v/>
      </c>
    </row>
    <row r="26" spans="2:13" ht="82.5" customHeight="1" x14ac:dyDescent="0.55000000000000004">
      <c r="B26" s="7" t="s">
        <v>7</v>
      </c>
      <c r="C26" s="9" t="s">
        <v>17</v>
      </c>
      <c r="D26" s="9"/>
      <c r="E26" s="8" t="s">
        <v>32</v>
      </c>
      <c r="F26" s="8" t="s">
        <v>31</v>
      </c>
      <c r="G26" s="9" t="s">
        <v>350</v>
      </c>
      <c r="H26" s="32" t="s">
        <v>351</v>
      </c>
      <c r="I26" s="7"/>
      <c r="J26" s="8"/>
      <c r="K26" s="8"/>
      <c r="L26" s="8" t="str">
        <f t="shared" si="0"/>
        <v>　</v>
      </c>
      <c r="M26" s="70" t="str" cm="1">
        <f t="array" ref="M26">IF(ISNUMBER(L26)=FALSE, "",
    IFERROR(
        _xlfn.IFS(
            L26&gt;=10, "改善最優先",
            L26&gt;=7, "改善優先",
            L26&gt;=4, "改善やや優先",
            L26&gt;=1, "改善あまり優先ではない",
            L26=0, "改善必要なし",
            TRUE, "－"
        ),
        "－"
    )
)</f>
        <v/>
      </c>
    </row>
    <row r="27" spans="2:13" ht="82.5" customHeight="1" thickBot="1" x14ac:dyDescent="0.6">
      <c r="B27" s="18" t="s">
        <v>7</v>
      </c>
      <c r="C27" s="20" t="s">
        <v>17</v>
      </c>
      <c r="D27" s="20"/>
      <c r="E27" s="19" t="s">
        <v>32</v>
      </c>
      <c r="F27" s="19" t="s">
        <v>31</v>
      </c>
      <c r="G27" s="20" t="s">
        <v>352</v>
      </c>
      <c r="H27" s="34" t="s">
        <v>353</v>
      </c>
      <c r="I27" s="11"/>
      <c r="J27" s="12"/>
      <c r="K27" s="12"/>
      <c r="L27" s="12" t="str">
        <f t="shared" si="0"/>
        <v>　</v>
      </c>
      <c r="M27" s="73" t="str" cm="1">
        <f t="array" ref="M27">IF(ISNUMBER(L27)=FALSE, "",
    IFERROR(
        _xlfn.IFS(
            L27&gt;=10, "改善最優先",
            L27&gt;=7, "改善優先",
            L27&gt;=4, "改善やや優先",
            L27&gt;=1, "改善あまり優先ではない",
            L27=0, "改善必要なし",
            TRUE, "－"
        ),
        "－"
    )
)</f>
        <v/>
      </c>
    </row>
    <row r="28" spans="2:13" ht="82.5" customHeight="1" x14ac:dyDescent="0.55000000000000004">
      <c r="B28" s="7" t="s">
        <v>7</v>
      </c>
      <c r="C28" s="9" t="s">
        <v>18</v>
      </c>
      <c r="D28" s="9" t="s">
        <v>172</v>
      </c>
      <c r="E28" s="8" t="s">
        <v>32</v>
      </c>
      <c r="F28" s="8" t="s">
        <v>31</v>
      </c>
      <c r="G28" s="9" t="s">
        <v>354</v>
      </c>
      <c r="H28" s="32" t="s">
        <v>355</v>
      </c>
      <c r="I28" s="21"/>
      <c r="J28" s="5"/>
      <c r="K28" s="5"/>
      <c r="L28" s="5" t="str">
        <f t="shared" si="0"/>
        <v>　</v>
      </c>
      <c r="M28" s="75" t="str" cm="1">
        <f t="array" ref="M28">IF(ISNUMBER(L28)=FALSE, "",
    IFERROR(
        _xlfn.IFS(
            L28&gt;=10, "改善最優先",
            L28&gt;=7, "改善優先",
            L28&gt;=4, "改善やや優先",
            L28&gt;=1, "改善あまり優先ではない",
            L28=0, "改善必要なし",
            TRUE, "－"
        ),
        "－"
    )
)</f>
        <v/>
      </c>
    </row>
    <row r="29" spans="2:13" ht="82.5" customHeight="1" x14ac:dyDescent="0.55000000000000004">
      <c r="B29" s="10" t="s">
        <v>7</v>
      </c>
      <c r="C29" s="4" t="s">
        <v>18</v>
      </c>
      <c r="D29" s="4" t="s">
        <v>172</v>
      </c>
      <c r="E29" s="3" t="s">
        <v>40</v>
      </c>
      <c r="F29" s="3" t="s">
        <v>31</v>
      </c>
      <c r="G29" s="4" t="s">
        <v>357</v>
      </c>
      <c r="H29" s="33" t="s">
        <v>356</v>
      </c>
      <c r="I29" s="10"/>
      <c r="J29" s="3"/>
      <c r="K29" s="3"/>
      <c r="L29" s="3" t="str">
        <f t="shared" si="0"/>
        <v>　</v>
      </c>
      <c r="M29" s="71" t="str" cm="1">
        <f t="array" ref="M29">IF(ISNUMBER(L29)=FALSE, "",
    IFERROR(
        _xlfn.IFS(
            L29&gt;=10, "改善最優先",
            L29&gt;=7, "改善優先",
            L29&gt;=4, "改善やや優先",
            L29&gt;=1, "改善あまり優先ではない",
            L29=0, "改善必要なし",
            TRUE, "－"
        ),
        "－"
    )
)</f>
        <v/>
      </c>
    </row>
    <row r="30" spans="2:13" ht="82.5" customHeight="1" x14ac:dyDescent="0.55000000000000004">
      <c r="B30" s="10" t="s">
        <v>7</v>
      </c>
      <c r="C30" s="4" t="s">
        <v>18</v>
      </c>
      <c r="D30" s="4" t="s">
        <v>173</v>
      </c>
      <c r="E30" s="3" t="s">
        <v>32</v>
      </c>
      <c r="F30" s="3" t="s">
        <v>31</v>
      </c>
      <c r="G30" s="4" t="s">
        <v>358</v>
      </c>
      <c r="H30" s="33" t="s">
        <v>214</v>
      </c>
      <c r="I30" s="10"/>
      <c r="J30" s="3"/>
      <c r="K30" s="3"/>
      <c r="L30" s="3" t="str">
        <f t="shared" si="0"/>
        <v>　</v>
      </c>
      <c r="M30" s="71" t="str" cm="1">
        <f t="array" ref="M30">IF(ISNUMBER(L30)=FALSE, "",
    IFERROR(
        _xlfn.IFS(
            L30&gt;=10, "改善最優先",
            L30&gt;=7, "改善優先",
            L30&gt;=4, "改善やや優先",
            L30&gt;=1, "改善あまり優先ではない",
            L30=0, "改善必要なし",
            TRUE, "－"
        ),
        "－"
    )
)</f>
        <v/>
      </c>
    </row>
    <row r="31" spans="2:13" ht="82.5" customHeight="1" x14ac:dyDescent="0.55000000000000004">
      <c r="B31" s="10" t="s">
        <v>7</v>
      </c>
      <c r="C31" s="4" t="s">
        <v>18</v>
      </c>
      <c r="D31" s="4" t="s">
        <v>173</v>
      </c>
      <c r="E31" s="3" t="s">
        <v>32</v>
      </c>
      <c r="F31" s="3" t="s">
        <v>31</v>
      </c>
      <c r="G31" s="4" t="s">
        <v>168</v>
      </c>
      <c r="H31" s="33" t="s">
        <v>215</v>
      </c>
      <c r="I31" s="10"/>
      <c r="J31" s="3"/>
      <c r="K31" s="3"/>
      <c r="L31" s="3" t="str">
        <f t="shared" si="0"/>
        <v>　</v>
      </c>
      <c r="M31" s="71" t="str" cm="1">
        <f t="array" ref="M31">IF(ISNUMBER(L31)=FALSE, "",
    IFERROR(
        _xlfn.IFS(
            L31&gt;=10, "改善最優先",
            L31&gt;=7, "改善優先",
            L31&gt;=4, "改善やや優先",
            L31&gt;=1, "改善あまり優先ではない",
            L31=0, "改善必要なし",
            TRUE, "－"
        ),
        "－"
    )
)</f>
        <v/>
      </c>
    </row>
    <row r="32" spans="2:13" ht="82.5" customHeight="1" thickBot="1" x14ac:dyDescent="0.6">
      <c r="B32" s="18" t="s">
        <v>7</v>
      </c>
      <c r="C32" s="20" t="s">
        <v>18</v>
      </c>
      <c r="D32" s="20" t="s">
        <v>173</v>
      </c>
      <c r="E32" s="19" t="s">
        <v>40</v>
      </c>
      <c r="F32" s="19" t="s">
        <v>31</v>
      </c>
      <c r="G32" s="20" t="s">
        <v>171</v>
      </c>
      <c r="H32" s="34" t="s">
        <v>216</v>
      </c>
      <c r="I32" s="18"/>
      <c r="J32" s="19"/>
      <c r="K32" s="19"/>
      <c r="L32" s="19" t="str">
        <f t="shared" si="0"/>
        <v>　</v>
      </c>
      <c r="M32" s="72" t="str" cm="1">
        <f t="array" ref="M32">IF(ISNUMBER(L32)=FALSE, "",
    IFERROR(
        _xlfn.IFS(
            L32&gt;=10, "改善最優先",
            L32&gt;=7, "改善優先",
            L32&gt;=4, "改善やや優先",
            L32&gt;=1, "改善あまり優先ではない",
            L32=0, "改善必要なし",
            TRUE, "－"
        ),
        "－"
    )
)</f>
        <v/>
      </c>
    </row>
    <row r="33" spans="2:13" ht="82.5" customHeight="1" x14ac:dyDescent="0.55000000000000004">
      <c r="B33" s="7" t="s">
        <v>7</v>
      </c>
      <c r="C33" s="9" t="s">
        <v>19</v>
      </c>
      <c r="D33" s="77" t="s">
        <v>359</v>
      </c>
      <c r="E33" s="8" t="s">
        <v>32</v>
      </c>
      <c r="F33" s="8" t="s">
        <v>111</v>
      </c>
      <c r="G33" s="9" t="s">
        <v>361</v>
      </c>
      <c r="H33" s="78" t="s">
        <v>360</v>
      </c>
      <c r="I33" s="7"/>
      <c r="J33" s="8"/>
      <c r="K33" s="8"/>
      <c r="L33" s="8" t="str">
        <f t="shared" si="0"/>
        <v>　</v>
      </c>
      <c r="M33" s="70" t="str" cm="1">
        <f t="array" ref="M33">IF(ISNUMBER(L33)=FALSE, "",
    IFERROR(
        _xlfn.IFS(
            L33&gt;=10, "改善最優先",
            L33&gt;=7, "改善優先",
            L33&gt;=4, "改善やや優先",
            L33&gt;=1, "改善あまり優先ではない",
            L33=0, "改善必要なし",
            TRUE, "－"
        ),
        "－"
    )
)</f>
        <v/>
      </c>
    </row>
    <row r="34" spans="2:13" ht="82.5" hidden="1" customHeight="1" x14ac:dyDescent="0.55000000000000004">
      <c r="B34" s="10" t="s">
        <v>7</v>
      </c>
      <c r="C34" s="4" t="s">
        <v>19</v>
      </c>
      <c r="D34" s="80" t="s">
        <v>362</v>
      </c>
      <c r="E34" s="3" t="s">
        <v>32</v>
      </c>
      <c r="F34" s="3" t="s">
        <v>31</v>
      </c>
      <c r="G34" s="4" t="s">
        <v>218</v>
      </c>
      <c r="H34" s="33" t="s">
        <v>219</v>
      </c>
      <c r="I34" s="10"/>
      <c r="J34" s="3"/>
      <c r="K34" s="3"/>
      <c r="L34" s="3" t="str">
        <f t="shared" si="0"/>
        <v>　</v>
      </c>
      <c r="M34" s="71" t="str" cm="1">
        <f t="array" ref="M34">IF(ISNUMBER(L34)=FALSE, "",
    IFERROR(
        _xlfn.IFS(
            L34&gt;=10, "改善最優先",
            L34&gt;=7, "改善優先",
            L34&gt;=4, "改善やや優先",
            L34&gt;=1, "改善あまり優先ではない",
            L34=0, "改善必要なし",
            TRUE, "－"
        ),
        "－"
    )
)</f>
        <v/>
      </c>
    </row>
    <row r="35" spans="2:13" ht="82.5" customHeight="1" x14ac:dyDescent="0.55000000000000004">
      <c r="B35" s="10" t="s">
        <v>7</v>
      </c>
      <c r="C35" s="4" t="s">
        <v>19</v>
      </c>
      <c r="D35" s="80" t="s">
        <v>362</v>
      </c>
      <c r="E35" s="3" t="s">
        <v>32</v>
      </c>
      <c r="F35" s="3" t="s">
        <v>31</v>
      </c>
      <c r="G35" s="4" t="s">
        <v>363</v>
      </c>
      <c r="H35" s="79" t="s">
        <v>364</v>
      </c>
      <c r="I35" s="10"/>
      <c r="J35" s="3"/>
      <c r="K35" s="3"/>
      <c r="L35" s="3" t="str">
        <f t="shared" si="0"/>
        <v>　</v>
      </c>
      <c r="M35" s="71" t="str" cm="1">
        <f t="array" ref="M35">IF(ISNUMBER(L35)=FALSE, "",
    IFERROR(
        _xlfn.IFS(
            L35&gt;=10, "改善最優先",
            L35&gt;=7, "改善優先",
            L35&gt;=4, "改善やや優先",
            L35&gt;=1, "改善あまり優先ではない",
            L35=0, "改善必要なし",
            TRUE, "－"
        ),
        "－"
    )
)</f>
        <v/>
      </c>
    </row>
    <row r="36" spans="2:13" ht="82.5" customHeight="1" x14ac:dyDescent="0.55000000000000004">
      <c r="B36" s="10" t="s">
        <v>7</v>
      </c>
      <c r="C36" s="4" t="s">
        <v>19</v>
      </c>
      <c r="D36" s="81" t="s">
        <v>365</v>
      </c>
      <c r="E36" s="3" t="s">
        <v>32</v>
      </c>
      <c r="F36" s="3" t="s">
        <v>111</v>
      </c>
      <c r="G36" s="4" t="s">
        <v>366</v>
      </c>
      <c r="H36" s="33" t="s">
        <v>367</v>
      </c>
      <c r="I36" s="10"/>
      <c r="J36" s="3"/>
      <c r="K36" s="3"/>
      <c r="L36" s="3" t="str">
        <f t="shared" si="0"/>
        <v>　</v>
      </c>
      <c r="M36" s="71" t="str" cm="1">
        <f t="array" ref="M36">IF(ISNUMBER(L36)=FALSE, "",
    IFERROR(
        _xlfn.IFS(
            L36&gt;=10, "改善最優先",
            L36&gt;=7, "改善優先",
            L36&gt;=4, "改善やや優先",
            L36&gt;=1, "改善あまり優先ではない",
            L36=0, "改善必要なし",
            TRUE, "－"
        ),
        "－"
    )
)</f>
        <v/>
      </c>
    </row>
    <row r="37" spans="2:13" ht="82.5" hidden="1" customHeight="1" x14ac:dyDescent="0.55000000000000004">
      <c r="B37" s="10" t="s">
        <v>7</v>
      </c>
      <c r="C37" s="4" t="s">
        <v>19</v>
      </c>
      <c r="D37" s="81" t="s">
        <v>365</v>
      </c>
      <c r="E37" s="3" t="s">
        <v>32</v>
      </c>
      <c r="F37" s="3" t="s">
        <v>154</v>
      </c>
      <c r="G37" s="4" t="s">
        <v>177</v>
      </c>
      <c r="H37" s="33" t="s">
        <v>223</v>
      </c>
      <c r="I37" s="10"/>
      <c r="J37" s="3"/>
      <c r="K37" s="3"/>
      <c r="L37" s="3" t="str">
        <f t="shared" si="0"/>
        <v>　</v>
      </c>
      <c r="M37" s="71" t="str" cm="1">
        <f t="array" ref="M37">IF(ISNUMBER(L37)=FALSE, "",
    IFERROR(
        _xlfn.IFS(
            L37&gt;=10, "改善最優先",
            L37&gt;=7, "改善優先",
            L37&gt;=4, "改善やや優先",
            L37&gt;=1, "改善あまり優先ではない",
            L37=0, "改善必要なし",
            TRUE, "－"
        ),
        "－"
    )
)</f>
        <v/>
      </c>
    </row>
    <row r="38" spans="2:13" ht="108.75" customHeight="1" x14ac:dyDescent="0.55000000000000004">
      <c r="B38" s="10" t="s">
        <v>7</v>
      </c>
      <c r="C38" s="4" t="s">
        <v>19</v>
      </c>
      <c r="D38" s="81" t="s">
        <v>368</v>
      </c>
      <c r="E38" s="3" t="s">
        <v>32</v>
      </c>
      <c r="F38" s="3" t="s">
        <v>31</v>
      </c>
      <c r="G38" s="4" t="s">
        <v>176</v>
      </c>
      <c r="H38" s="79" t="s">
        <v>371</v>
      </c>
      <c r="I38" s="10"/>
      <c r="J38" s="3"/>
      <c r="K38" s="3"/>
      <c r="L38" s="3" t="str">
        <f t="shared" si="0"/>
        <v>　</v>
      </c>
      <c r="M38" s="71" t="str" cm="1">
        <f t="array" ref="M38">IF(ISNUMBER(L38)=FALSE, "",
    IFERROR(
        _xlfn.IFS(
            L38&gt;=10, "改善最優先",
            L38&gt;=7, "改善優先",
            L38&gt;=4, "改善やや優先",
            L38&gt;=1, "改善あまり優先ではない",
            L38=0, "改善必要なし",
            TRUE, "－"
        ),
        "－"
    )
)</f>
        <v/>
      </c>
    </row>
    <row r="39" spans="2:13" ht="82.5" customHeight="1" thickBot="1" x14ac:dyDescent="0.6">
      <c r="B39" s="11" t="s">
        <v>7</v>
      </c>
      <c r="C39" s="13" t="s">
        <v>19</v>
      </c>
      <c r="D39" s="82" t="s">
        <v>369</v>
      </c>
      <c r="E39" s="12" t="s">
        <v>32</v>
      </c>
      <c r="F39" s="12" t="s">
        <v>31</v>
      </c>
      <c r="G39" s="13" t="s">
        <v>178</v>
      </c>
      <c r="H39" s="83" t="s">
        <v>370</v>
      </c>
      <c r="I39" s="18"/>
      <c r="J39" s="19"/>
      <c r="K39" s="19"/>
      <c r="L39" s="19" t="str">
        <f t="shared" si="0"/>
        <v>　</v>
      </c>
      <c r="M39" s="72" t="str" cm="1">
        <f t="array" ref="M39">IF(ISNUMBER(L39)=FALSE, "",
    IFERROR(
        _xlfn.IFS(
            L39&gt;=10, "改善最優先",
            L39&gt;=7, "改善優先",
            L39&gt;=4, "改善やや優先",
            L39&gt;=1, "改善あまり優先ではない",
            L39=0, "改善必要なし",
            TRUE, "－"
        ),
        "－"
    )
)</f>
        <v/>
      </c>
    </row>
    <row r="40" spans="2:13" ht="82.5" customHeight="1" x14ac:dyDescent="0.55000000000000004">
      <c r="B40" s="7" t="s">
        <v>7</v>
      </c>
      <c r="C40" s="9" t="s">
        <v>115</v>
      </c>
      <c r="D40" s="9"/>
      <c r="E40" s="8" t="s">
        <v>32</v>
      </c>
      <c r="F40" s="8" t="s">
        <v>31</v>
      </c>
      <c r="G40" s="9" t="s">
        <v>118</v>
      </c>
      <c r="H40" s="32" t="s">
        <v>226</v>
      </c>
      <c r="I40" s="7"/>
      <c r="J40" s="8"/>
      <c r="K40" s="8"/>
      <c r="L40" s="8" t="str">
        <f t="shared" si="0"/>
        <v>　</v>
      </c>
      <c r="M40" s="70" t="str" cm="1">
        <f t="array" ref="M40">IF(ISNUMBER(L40)=FALSE, "",
    IFERROR(
        _xlfn.IFS(
            L40&gt;=10, "改善最優先",
            L40&gt;=7, "改善優先",
            L40&gt;=4, "改善やや優先",
            L40&gt;=1, "改善あまり優先ではない",
            L40=0, "改善必要なし",
            TRUE, "－"
        ),
        "－"
    )
)</f>
        <v/>
      </c>
    </row>
    <row r="41" spans="2:13" ht="82.5" customHeight="1" x14ac:dyDescent="0.55000000000000004">
      <c r="B41" s="10" t="s">
        <v>7</v>
      </c>
      <c r="C41" s="4" t="s">
        <v>115</v>
      </c>
      <c r="D41" s="4"/>
      <c r="E41" s="3" t="s">
        <v>32</v>
      </c>
      <c r="F41" s="3" t="s">
        <v>31</v>
      </c>
      <c r="G41" s="4" t="s">
        <v>119</v>
      </c>
      <c r="H41" s="33" t="s">
        <v>227</v>
      </c>
      <c r="I41" s="10"/>
      <c r="J41" s="3"/>
      <c r="K41" s="3"/>
      <c r="L41" s="3" t="str">
        <f t="shared" si="0"/>
        <v>　</v>
      </c>
      <c r="M41" s="71" t="str" cm="1">
        <f t="array" ref="M41">IF(ISNUMBER(L41)=FALSE, "",
    IFERROR(
        _xlfn.IFS(
            L41&gt;=10, "改善最優先",
            L41&gt;=7, "改善優先",
            L41&gt;=4, "改善やや優先",
            L41&gt;=1, "改善あまり優先ではない",
            L41=0, "改善必要なし",
            TRUE, "－"
        ),
        "－"
    )
)</f>
        <v/>
      </c>
    </row>
    <row r="42" spans="2:13" ht="82.5" customHeight="1" thickBot="1" x14ac:dyDescent="0.6">
      <c r="B42" s="11" t="s">
        <v>7</v>
      </c>
      <c r="C42" s="13" t="s">
        <v>115</v>
      </c>
      <c r="D42" s="13"/>
      <c r="E42" s="12" t="s">
        <v>32</v>
      </c>
      <c r="F42" s="12" t="s">
        <v>31</v>
      </c>
      <c r="G42" s="13" t="s">
        <v>120</v>
      </c>
      <c r="H42" s="36" t="s">
        <v>228</v>
      </c>
      <c r="I42" s="11"/>
      <c r="J42" s="12"/>
      <c r="K42" s="12"/>
      <c r="L42" s="12" t="str">
        <f t="shared" si="0"/>
        <v>　</v>
      </c>
      <c r="M42" s="73" t="str" cm="1">
        <f t="array" ref="M42">IF(ISNUMBER(L42)=FALSE, "",
    IFERROR(
        _xlfn.IFS(
            L42&gt;=10, "改善最優先",
            L42&gt;=7, "改善優先",
            L42&gt;=4, "改善やや優先",
            L42&gt;=1, "改善あまり優先ではない",
            L42=0, "改善必要なし",
            TRUE, "－"
        ),
        "－"
    )
)</f>
        <v/>
      </c>
    </row>
    <row r="43" spans="2:13" ht="82.5" customHeight="1" thickBot="1" x14ac:dyDescent="0.6">
      <c r="B43" s="22" t="s">
        <v>20</v>
      </c>
      <c r="C43" s="23" t="s">
        <v>21</v>
      </c>
      <c r="D43" s="23"/>
      <c r="E43" s="14" t="s">
        <v>32</v>
      </c>
      <c r="F43" s="14" t="s">
        <v>31</v>
      </c>
      <c r="G43" s="23" t="s">
        <v>110</v>
      </c>
      <c r="H43" s="37" t="s">
        <v>229</v>
      </c>
      <c r="I43" s="15"/>
      <c r="J43" s="16"/>
      <c r="K43" s="16"/>
      <c r="L43" s="16" t="str">
        <f t="shared" si="0"/>
        <v>　</v>
      </c>
      <c r="M43" s="74" t="str" cm="1">
        <f t="array" ref="M43">IF(ISNUMBER(L43)=FALSE, "",
    IFERROR(
        _xlfn.IFS(
            L43&gt;=10, "改善最優先",
            L43&gt;=7, "改善優先",
            L43&gt;=4, "改善やや優先",
            L43&gt;=1, "改善あまり優先ではない",
            L43=0, "改善必要なし",
            TRUE, "－"
        ),
        "－"
    )
)</f>
        <v/>
      </c>
    </row>
    <row r="44" spans="2:13" ht="82.5" customHeight="1" x14ac:dyDescent="0.55000000000000004">
      <c r="B44" s="7" t="s">
        <v>20</v>
      </c>
      <c r="C44" s="9" t="s">
        <v>22</v>
      </c>
      <c r="D44" s="9"/>
      <c r="E44" s="8" t="s">
        <v>40</v>
      </c>
      <c r="F44" s="8" t="s">
        <v>31</v>
      </c>
      <c r="G44" s="9" t="s">
        <v>85</v>
      </c>
      <c r="H44" s="32" t="s">
        <v>230</v>
      </c>
      <c r="I44" s="21"/>
      <c r="J44" s="5"/>
      <c r="K44" s="5"/>
      <c r="L44" s="5" t="str">
        <f t="shared" si="0"/>
        <v>　</v>
      </c>
      <c r="M44" s="75" t="str" cm="1">
        <f t="array" ref="M44">IF(ISNUMBER(L44)=FALSE, "",
    IFERROR(
        _xlfn.IFS(
            L44&gt;=10, "改善最優先",
            L44&gt;=7, "改善優先",
            L44&gt;=4, "改善やや優先",
            L44&gt;=1, "改善あまり優先ではない",
            L44=0, "改善必要なし",
            TRUE, "－"
        ),
        "－"
    )
)</f>
        <v/>
      </c>
    </row>
    <row r="45" spans="2:13" ht="82.5" customHeight="1" x14ac:dyDescent="0.55000000000000004">
      <c r="B45" s="10" t="s">
        <v>20</v>
      </c>
      <c r="C45" s="4" t="s">
        <v>22</v>
      </c>
      <c r="D45" s="4"/>
      <c r="E45" s="3" t="s">
        <v>40</v>
      </c>
      <c r="F45" s="3" t="s">
        <v>31</v>
      </c>
      <c r="G45" s="4" t="s">
        <v>86</v>
      </c>
      <c r="H45" s="33" t="s">
        <v>231</v>
      </c>
      <c r="I45" s="10"/>
      <c r="J45" s="3"/>
      <c r="K45" s="3"/>
      <c r="L45" s="3" t="str">
        <f t="shared" si="0"/>
        <v>　</v>
      </c>
      <c r="M45" s="71" t="str" cm="1">
        <f t="array" ref="M45">IF(ISNUMBER(L45)=FALSE, "",
    IFERROR(
        _xlfn.IFS(
            L45&gt;=10, "改善最優先",
            L45&gt;=7, "改善優先",
            L45&gt;=4, "改善やや優先",
            L45&gt;=1, "改善あまり優先ではない",
            L45=0, "改善必要なし",
            TRUE, "－"
        ),
        "－"
    )
)</f>
        <v/>
      </c>
    </row>
    <row r="46" spans="2:13" ht="82.5" customHeight="1" x14ac:dyDescent="0.55000000000000004">
      <c r="B46" s="10" t="s">
        <v>20</v>
      </c>
      <c r="C46" s="4" t="s">
        <v>22</v>
      </c>
      <c r="D46" s="4"/>
      <c r="E46" s="3" t="s">
        <v>40</v>
      </c>
      <c r="F46" s="3" t="s">
        <v>31</v>
      </c>
      <c r="G46" s="4" t="s">
        <v>87</v>
      </c>
      <c r="H46" s="33" t="s">
        <v>232</v>
      </c>
      <c r="I46" s="10"/>
      <c r="J46" s="3"/>
      <c r="K46" s="3"/>
      <c r="L46" s="3" t="str">
        <f t="shared" si="0"/>
        <v>　</v>
      </c>
      <c r="M46" s="71" t="str" cm="1">
        <f t="array" ref="M46">IF(ISNUMBER(L46)=FALSE, "",
    IFERROR(
        _xlfn.IFS(
            L46&gt;=10, "改善最優先",
            L46&gt;=7, "改善優先",
            L46&gt;=4, "改善やや優先",
            L46&gt;=1, "改善あまり優先ではない",
            L46=0, "改善必要なし",
            TRUE, "－"
        ),
        "－"
    )
)</f>
        <v/>
      </c>
    </row>
    <row r="47" spans="2:13" ht="82.5" customHeight="1" x14ac:dyDescent="0.55000000000000004">
      <c r="B47" s="10" t="s">
        <v>20</v>
      </c>
      <c r="C47" s="4" t="s">
        <v>22</v>
      </c>
      <c r="D47" s="4"/>
      <c r="E47" s="3" t="s">
        <v>40</v>
      </c>
      <c r="F47" s="3" t="s">
        <v>31</v>
      </c>
      <c r="G47" s="4" t="s">
        <v>89</v>
      </c>
      <c r="H47" s="33" t="s">
        <v>233</v>
      </c>
      <c r="I47" s="10"/>
      <c r="J47" s="3"/>
      <c r="K47" s="3"/>
      <c r="L47" s="3" t="str">
        <f t="shared" si="0"/>
        <v>　</v>
      </c>
      <c r="M47" s="71" t="str" cm="1">
        <f t="array" ref="M47">IF(ISNUMBER(L47)=FALSE, "",
    IFERROR(
        _xlfn.IFS(
            L47&gt;=10, "改善最優先",
            L47&gt;=7, "改善優先",
            L47&gt;=4, "改善やや優先",
            L47&gt;=1, "改善あまり優先ではない",
            L47=0, "改善必要なし",
            TRUE, "－"
        ),
        "－"
    )
)</f>
        <v/>
      </c>
    </row>
    <row r="48" spans="2:13" ht="82.5" customHeight="1" x14ac:dyDescent="0.55000000000000004">
      <c r="B48" s="10" t="s">
        <v>20</v>
      </c>
      <c r="C48" s="4" t="s">
        <v>22</v>
      </c>
      <c r="D48" s="4"/>
      <c r="E48" s="3" t="s">
        <v>40</v>
      </c>
      <c r="F48" s="3" t="s">
        <v>31</v>
      </c>
      <c r="G48" s="4" t="s">
        <v>93</v>
      </c>
      <c r="H48" s="33" t="s">
        <v>234</v>
      </c>
      <c r="I48" s="10"/>
      <c r="J48" s="3"/>
      <c r="K48" s="3"/>
      <c r="L48" s="3" t="str">
        <f t="shared" si="0"/>
        <v>　</v>
      </c>
      <c r="M48" s="71" t="str" cm="1">
        <f t="array" ref="M48">IF(ISNUMBER(L48)=FALSE, "",
    IFERROR(
        _xlfn.IFS(
            L48&gt;=10, "改善最優先",
            L48&gt;=7, "改善優先",
            L48&gt;=4, "改善やや優先",
            L48&gt;=1, "改善あまり優先ではない",
            L48=0, "改善必要なし",
            TRUE, "－"
        ),
        "－"
    )
)</f>
        <v/>
      </c>
    </row>
    <row r="49" spans="2:13" ht="82.5" customHeight="1" x14ac:dyDescent="0.55000000000000004">
      <c r="B49" s="10" t="s">
        <v>20</v>
      </c>
      <c r="C49" s="4" t="s">
        <v>22</v>
      </c>
      <c r="D49" s="4"/>
      <c r="E49" s="3" t="s">
        <v>40</v>
      </c>
      <c r="F49" s="3" t="s">
        <v>31</v>
      </c>
      <c r="G49" s="4" t="s">
        <v>372</v>
      </c>
      <c r="H49" s="33" t="s">
        <v>235</v>
      </c>
      <c r="I49" s="10"/>
      <c r="J49" s="3"/>
      <c r="K49" s="3"/>
      <c r="L49" s="3" t="str">
        <f t="shared" si="0"/>
        <v>　</v>
      </c>
      <c r="M49" s="71" t="str" cm="1">
        <f t="array" ref="M49">IF(ISNUMBER(L49)=FALSE, "",
    IFERROR(
        _xlfn.IFS(
            L49&gt;=10, "改善最優先",
            L49&gt;=7, "改善優先",
            L49&gt;=4, "改善やや優先",
            L49&gt;=1, "改善あまり優先ではない",
            L49=0, "改善必要なし",
            TRUE, "－"
        ),
        "－"
    )
)</f>
        <v/>
      </c>
    </row>
    <row r="50" spans="2:13" ht="82.5" customHeight="1" x14ac:dyDescent="0.55000000000000004">
      <c r="B50" s="10" t="s">
        <v>20</v>
      </c>
      <c r="C50" s="4" t="s">
        <v>22</v>
      </c>
      <c r="D50" s="4"/>
      <c r="E50" s="3" t="s">
        <v>40</v>
      </c>
      <c r="F50" s="3" t="s">
        <v>31</v>
      </c>
      <c r="G50" s="4" t="s">
        <v>180</v>
      </c>
      <c r="H50" s="33" t="s">
        <v>236</v>
      </c>
      <c r="I50" s="10"/>
      <c r="J50" s="3"/>
      <c r="K50" s="3"/>
      <c r="L50" s="3" t="str">
        <f t="shared" si="0"/>
        <v>　</v>
      </c>
      <c r="M50" s="71" t="str" cm="1">
        <f t="array" ref="M50">IF(ISNUMBER(L50)=FALSE, "",
    IFERROR(
        _xlfn.IFS(
            L50&gt;=10, "改善最優先",
            L50&gt;=7, "改善優先",
            L50&gt;=4, "改善やや優先",
            L50&gt;=1, "改善あまり優先ではない",
            L50=0, "改善必要なし",
            TRUE, "－"
        ),
        "－"
    )
)</f>
        <v/>
      </c>
    </row>
    <row r="51" spans="2:13" ht="82.5" customHeight="1" x14ac:dyDescent="0.55000000000000004">
      <c r="B51" s="10" t="s">
        <v>20</v>
      </c>
      <c r="C51" s="4" t="s">
        <v>22</v>
      </c>
      <c r="D51" s="4"/>
      <c r="E51" s="3" t="s">
        <v>40</v>
      </c>
      <c r="F51" s="3" t="s">
        <v>31</v>
      </c>
      <c r="G51" s="4" t="s">
        <v>92</v>
      </c>
      <c r="H51" s="33" t="s">
        <v>237</v>
      </c>
      <c r="I51" s="10"/>
      <c r="J51" s="3"/>
      <c r="K51" s="3"/>
      <c r="L51" s="3" t="str">
        <f t="shared" si="0"/>
        <v>　</v>
      </c>
      <c r="M51" s="71" t="str" cm="1">
        <f t="array" ref="M51">IF(ISNUMBER(L51)=FALSE, "",
    IFERROR(
        _xlfn.IFS(
            L51&gt;=10, "改善最優先",
            L51&gt;=7, "改善優先",
            L51&gt;=4, "改善やや優先",
            L51&gt;=1, "改善あまり優先ではない",
            L51=0, "改善必要なし",
            TRUE, "－"
        ),
        "－"
    )
)</f>
        <v/>
      </c>
    </row>
    <row r="52" spans="2:13" ht="82.5" customHeight="1" x14ac:dyDescent="0.55000000000000004">
      <c r="B52" s="10" t="s">
        <v>20</v>
      </c>
      <c r="C52" s="4" t="s">
        <v>22</v>
      </c>
      <c r="D52" s="4"/>
      <c r="E52" s="3" t="s">
        <v>40</v>
      </c>
      <c r="F52" s="3" t="s">
        <v>31</v>
      </c>
      <c r="G52" s="80" t="s">
        <v>373</v>
      </c>
      <c r="H52" s="79" t="s">
        <v>374</v>
      </c>
      <c r="I52" s="10"/>
      <c r="J52" s="3"/>
      <c r="K52" s="3"/>
      <c r="L52" s="3" t="str">
        <f t="shared" si="0"/>
        <v>　</v>
      </c>
      <c r="M52" s="71" t="str" cm="1">
        <f t="array" ref="M52">IF(ISNUMBER(L52)=FALSE, "",
    IFERROR(
        _xlfn.IFS(
            L52&gt;=10, "改善最優先",
            L52&gt;=7, "改善優先",
            L52&gt;=4, "改善やや優先",
            L52&gt;=1, "改善あまり優先ではない",
            L52=0, "改善必要なし",
            TRUE, "－"
        ),
        "－"
    )
)</f>
        <v/>
      </c>
    </row>
    <row r="53" spans="2:13" ht="82.5" customHeight="1" thickBot="1" x14ac:dyDescent="0.6">
      <c r="B53" s="22" t="s">
        <v>20</v>
      </c>
      <c r="C53" s="23" t="s">
        <v>22</v>
      </c>
      <c r="D53" s="23"/>
      <c r="E53" s="14" t="s">
        <v>40</v>
      </c>
      <c r="F53" s="14" t="s">
        <v>31</v>
      </c>
      <c r="G53" s="23" t="s">
        <v>375</v>
      </c>
      <c r="H53" s="37" t="s">
        <v>239</v>
      </c>
      <c r="I53" s="11"/>
      <c r="J53" s="12"/>
      <c r="K53" s="12"/>
      <c r="L53" s="12" t="str">
        <f t="shared" si="0"/>
        <v>　</v>
      </c>
      <c r="M53" s="73" t="str" cm="1">
        <f t="array" ref="M53">IF(ISNUMBER(L53)=FALSE, "",
    IFERROR(
        _xlfn.IFS(
            L53&gt;=10, "改善最優先",
            L53&gt;=7, "改善優先",
            L53&gt;=4, "改善やや優先",
            L53&gt;=1, "改善あまり優先ではない",
            L53=0, "改善必要なし",
            TRUE, "－"
        ),
        "－"
    )
)</f>
        <v/>
      </c>
    </row>
    <row r="54" spans="2:13" ht="82.5" customHeight="1" x14ac:dyDescent="0.55000000000000004">
      <c r="B54" s="21" t="s">
        <v>20</v>
      </c>
      <c r="C54" s="6" t="s">
        <v>23</v>
      </c>
      <c r="D54" s="6"/>
      <c r="E54" s="5" t="s">
        <v>40</v>
      </c>
      <c r="F54" s="5" t="s">
        <v>31</v>
      </c>
      <c r="G54" s="6" t="s">
        <v>76</v>
      </c>
      <c r="H54" s="38" t="s">
        <v>240</v>
      </c>
      <c r="I54" s="7"/>
      <c r="J54" s="8"/>
      <c r="K54" s="8"/>
      <c r="L54" s="8" t="str">
        <f t="shared" si="0"/>
        <v>　</v>
      </c>
      <c r="M54" s="70" t="str" cm="1">
        <f t="array" ref="M54">IF(ISNUMBER(L54)=FALSE, "",
    IFERROR(
        _xlfn.IFS(
            L54&gt;=10, "改善最優先",
            L54&gt;=7, "改善優先",
            L54&gt;=4, "改善やや優先",
            L54&gt;=1, "改善あまり優先ではない",
            L54=0, "改善必要なし",
            TRUE, "－"
        ),
        "－"
    )
)</f>
        <v/>
      </c>
    </row>
    <row r="55" spans="2:13" ht="82.5" customHeight="1" x14ac:dyDescent="0.55000000000000004">
      <c r="B55" s="10" t="s">
        <v>20</v>
      </c>
      <c r="C55" s="4" t="s">
        <v>23</v>
      </c>
      <c r="D55" s="4"/>
      <c r="E55" s="3" t="s">
        <v>40</v>
      </c>
      <c r="F55" s="3" t="s">
        <v>31</v>
      </c>
      <c r="G55" s="4" t="s">
        <v>376</v>
      </c>
      <c r="H55" s="33" t="s">
        <v>377</v>
      </c>
      <c r="I55" s="10"/>
      <c r="J55" s="3"/>
      <c r="K55" s="3"/>
      <c r="L55" s="3" t="str">
        <f t="shared" si="0"/>
        <v>　</v>
      </c>
      <c r="M55" s="71" t="str" cm="1">
        <f t="array" ref="M55">IF(ISNUMBER(L55)=FALSE, "",
    IFERROR(
        _xlfn.IFS(
            L55&gt;=10, "改善最優先",
            L55&gt;=7, "改善優先",
            L55&gt;=4, "改善やや優先",
            L55&gt;=1, "改善あまり優先ではない",
            L55=0, "改善必要なし",
            TRUE, "－"
        ),
        "－"
    )
)</f>
        <v/>
      </c>
    </row>
    <row r="56" spans="2:13" ht="82.5" customHeight="1" x14ac:dyDescent="0.55000000000000004">
      <c r="B56" s="10" t="s">
        <v>20</v>
      </c>
      <c r="C56" s="4" t="s">
        <v>23</v>
      </c>
      <c r="D56" s="4"/>
      <c r="E56" s="3" t="s">
        <v>40</v>
      </c>
      <c r="F56" s="3" t="s">
        <v>31</v>
      </c>
      <c r="G56" s="4" t="s">
        <v>378</v>
      </c>
      <c r="H56" s="33" t="s">
        <v>379</v>
      </c>
      <c r="I56" s="10"/>
      <c r="J56" s="3"/>
      <c r="K56" s="3"/>
      <c r="L56" s="3" t="str">
        <f t="shared" si="0"/>
        <v>　</v>
      </c>
      <c r="M56" s="71" t="str" cm="1">
        <f t="array" ref="M56">IF(ISNUMBER(L56)=FALSE, "",
    IFERROR(
        _xlfn.IFS(
            L56&gt;=10, "改善最優先",
            L56&gt;=7, "改善優先",
            L56&gt;=4, "改善やや優先",
            L56&gt;=1, "改善あまり優先ではない",
            L56=0, "改善必要なし",
            TRUE, "－"
        ),
        "－"
    )
)</f>
        <v/>
      </c>
    </row>
    <row r="57" spans="2:13" ht="82.5" customHeight="1" x14ac:dyDescent="0.55000000000000004">
      <c r="B57" s="10" t="s">
        <v>20</v>
      </c>
      <c r="C57" s="4" t="s">
        <v>23</v>
      </c>
      <c r="D57" s="4"/>
      <c r="E57" s="3" t="s">
        <v>40</v>
      </c>
      <c r="F57" s="3" t="s">
        <v>31</v>
      </c>
      <c r="G57" s="4" t="s">
        <v>90</v>
      </c>
      <c r="H57" s="33" t="s">
        <v>243</v>
      </c>
      <c r="I57" s="10"/>
      <c r="J57" s="3"/>
      <c r="K57" s="3"/>
      <c r="L57" s="3" t="str">
        <f t="shared" si="0"/>
        <v>　</v>
      </c>
      <c r="M57" s="71" t="str" cm="1">
        <f t="array" ref="M57">IF(ISNUMBER(L57)=FALSE, "",
    IFERROR(
        _xlfn.IFS(
            L57&gt;=10, "改善最優先",
            L57&gt;=7, "改善優先",
            L57&gt;=4, "改善やや優先",
            L57&gt;=1, "改善あまり優先ではない",
            L57=0, "改善必要なし",
            TRUE, "－"
        ),
        "－"
    )
)</f>
        <v/>
      </c>
    </row>
    <row r="58" spans="2:13" ht="82.5" customHeight="1" x14ac:dyDescent="0.55000000000000004">
      <c r="B58" s="10" t="s">
        <v>20</v>
      </c>
      <c r="C58" s="4" t="s">
        <v>23</v>
      </c>
      <c r="D58" s="4"/>
      <c r="E58" s="3" t="s">
        <v>40</v>
      </c>
      <c r="F58" s="3" t="s">
        <v>31</v>
      </c>
      <c r="G58" s="4" t="s">
        <v>380</v>
      </c>
      <c r="H58" s="33" t="s">
        <v>244</v>
      </c>
      <c r="I58" s="10"/>
      <c r="J58" s="3"/>
      <c r="K58" s="3"/>
      <c r="L58" s="3" t="str">
        <f t="shared" si="0"/>
        <v>　</v>
      </c>
      <c r="M58" s="71" t="str" cm="1">
        <f t="array" ref="M58">IF(ISNUMBER(L58)=FALSE, "",
    IFERROR(
        _xlfn.IFS(
            L58&gt;=10, "改善最優先",
            L58&gt;=7, "改善優先",
            L58&gt;=4, "改善やや優先",
            L58&gt;=1, "改善あまり優先ではない",
            L58=0, "改善必要なし",
            TRUE, "－"
        ),
        "－"
    )
)</f>
        <v/>
      </c>
    </row>
    <row r="59" spans="2:13" ht="82.5" customHeight="1" x14ac:dyDescent="0.55000000000000004">
      <c r="B59" s="10" t="s">
        <v>20</v>
      </c>
      <c r="C59" s="4" t="s">
        <v>23</v>
      </c>
      <c r="D59" s="4"/>
      <c r="E59" s="3" t="s">
        <v>40</v>
      </c>
      <c r="F59" s="3" t="s">
        <v>31</v>
      </c>
      <c r="G59" s="4" t="s">
        <v>381</v>
      </c>
      <c r="H59" s="33" t="s">
        <v>382</v>
      </c>
      <c r="I59" s="10"/>
      <c r="J59" s="3"/>
      <c r="K59" s="3"/>
      <c r="L59" s="3" t="str">
        <f t="shared" si="0"/>
        <v>　</v>
      </c>
      <c r="M59" s="71" t="str" cm="1">
        <f t="array" ref="M59">IF(ISNUMBER(L59)=FALSE, "",
    IFERROR(
        _xlfn.IFS(
            L59&gt;=10, "改善最優先",
            L59&gt;=7, "改善優先",
            L59&gt;=4, "改善やや優先",
            L59&gt;=1, "改善あまり優先ではない",
            L59=0, "改善必要なし",
            TRUE, "－"
        ),
        "－"
    )
)</f>
        <v/>
      </c>
    </row>
    <row r="60" spans="2:13" ht="82.5" customHeight="1" x14ac:dyDescent="0.55000000000000004">
      <c r="B60" s="10" t="s">
        <v>20</v>
      </c>
      <c r="C60" s="4" t="s">
        <v>23</v>
      </c>
      <c r="D60" s="4"/>
      <c r="E60" s="3" t="s">
        <v>40</v>
      </c>
      <c r="F60" s="3" t="s">
        <v>31</v>
      </c>
      <c r="G60" s="4" t="s">
        <v>383</v>
      </c>
      <c r="H60" s="33" t="s">
        <v>246</v>
      </c>
      <c r="I60" s="10"/>
      <c r="J60" s="3"/>
      <c r="K60" s="3"/>
      <c r="L60" s="3" t="str">
        <f t="shared" si="0"/>
        <v>　</v>
      </c>
      <c r="M60" s="71" t="str" cm="1">
        <f t="array" ref="M60">IF(ISNUMBER(L60)=FALSE, "",
    IFERROR(
        _xlfn.IFS(
            L60&gt;=10, "改善最優先",
            L60&gt;=7, "改善優先",
            L60&gt;=4, "改善やや優先",
            L60&gt;=1, "改善あまり優先ではない",
            L60=0, "改善必要なし",
            TRUE, "－"
        ),
        "－"
    )
)</f>
        <v/>
      </c>
    </row>
    <row r="61" spans="2:13" ht="82.5" customHeight="1" x14ac:dyDescent="0.55000000000000004">
      <c r="B61" s="10" t="s">
        <v>20</v>
      </c>
      <c r="C61" s="4" t="s">
        <v>23</v>
      </c>
      <c r="D61" s="4"/>
      <c r="E61" s="3" t="s">
        <v>40</v>
      </c>
      <c r="F61" s="3" t="s">
        <v>31</v>
      </c>
      <c r="G61" s="4" t="s">
        <v>91</v>
      </c>
      <c r="H61" s="33" t="s">
        <v>247</v>
      </c>
      <c r="I61" s="10"/>
      <c r="J61" s="3"/>
      <c r="K61" s="3"/>
      <c r="L61" s="3" t="str">
        <f t="shared" si="0"/>
        <v>　</v>
      </c>
      <c r="M61" s="71" t="str" cm="1">
        <f t="array" ref="M61">IF(ISNUMBER(L61)=FALSE, "",
    IFERROR(
        _xlfn.IFS(
            L61&gt;=10, "改善最優先",
            L61&gt;=7, "改善優先",
            L61&gt;=4, "改善やや優先",
            L61&gt;=1, "改善あまり優先ではない",
            L61=0, "改善必要なし",
            TRUE, "－"
        ),
        "－"
    )
)</f>
        <v/>
      </c>
    </row>
    <row r="62" spans="2:13" ht="82.5" customHeight="1" x14ac:dyDescent="0.55000000000000004">
      <c r="B62" s="10" t="s">
        <v>20</v>
      </c>
      <c r="C62" s="4" t="s">
        <v>23</v>
      </c>
      <c r="D62" s="4"/>
      <c r="E62" s="3" t="s">
        <v>40</v>
      </c>
      <c r="F62" s="3" t="s">
        <v>31</v>
      </c>
      <c r="G62" s="4" t="s">
        <v>79</v>
      </c>
      <c r="H62" s="33" t="s">
        <v>248</v>
      </c>
      <c r="I62" s="10"/>
      <c r="J62" s="3"/>
      <c r="K62" s="3"/>
      <c r="L62" s="3" t="str">
        <f t="shared" si="0"/>
        <v>　</v>
      </c>
      <c r="M62" s="71" t="str" cm="1">
        <f t="array" ref="M62">IF(ISNUMBER(L62)=FALSE, "",
    IFERROR(
        _xlfn.IFS(
            L62&gt;=10, "改善最優先",
            L62&gt;=7, "改善優先",
            L62&gt;=4, "改善やや優先",
            L62&gt;=1, "改善あまり優先ではない",
            L62=0, "改善必要なし",
            TRUE, "－"
        ),
        "－"
    )
)</f>
        <v/>
      </c>
    </row>
    <row r="63" spans="2:13" ht="82.5" customHeight="1" x14ac:dyDescent="0.55000000000000004">
      <c r="B63" s="10" t="s">
        <v>20</v>
      </c>
      <c r="C63" s="4" t="s">
        <v>23</v>
      </c>
      <c r="D63" s="4"/>
      <c r="E63" s="3" t="s">
        <v>40</v>
      </c>
      <c r="F63" s="3" t="s">
        <v>31</v>
      </c>
      <c r="G63" s="4" t="s">
        <v>97</v>
      </c>
      <c r="H63" s="33" t="s">
        <v>249</v>
      </c>
      <c r="I63" s="10"/>
      <c r="J63" s="3"/>
      <c r="K63" s="3"/>
      <c r="L63" s="3" t="str">
        <f t="shared" si="0"/>
        <v>　</v>
      </c>
      <c r="M63" s="71" t="str" cm="1">
        <f t="array" ref="M63">IF(ISNUMBER(L63)=FALSE, "",
    IFERROR(
        _xlfn.IFS(
            L63&gt;=10, "改善最優先",
            L63&gt;=7, "改善優先",
            L63&gt;=4, "改善やや優先",
            L63&gt;=1, "改善あまり優先ではない",
            L63=0, "改善必要なし",
            TRUE, "－"
        ),
        "－"
    )
)</f>
        <v/>
      </c>
    </row>
    <row r="64" spans="2:13" ht="82.5" customHeight="1" x14ac:dyDescent="0.55000000000000004">
      <c r="B64" s="10" t="s">
        <v>20</v>
      </c>
      <c r="C64" s="4" t="s">
        <v>23</v>
      </c>
      <c r="D64" s="4"/>
      <c r="E64" s="3" t="s">
        <v>40</v>
      </c>
      <c r="F64" s="3" t="s">
        <v>31</v>
      </c>
      <c r="G64" s="4" t="s">
        <v>384</v>
      </c>
      <c r="H64" s="33" t="s">
        <v>385</v>
      </c>
      <c r="I64" s="10"/>
      <c r="J64" s="3"/>
      <c r="K64" s="3"/>
      <c r="L64" s="3" t="str">
        <f t="shared" si="0"/>
        <v>　</v>
      </c>
      <c r="M64" s="71" t="str" cm="1">
        <f t="array" ref="M64">IF(ISNUMBER(L64)=FALSE, "",
    IFERROR(
        _xlfn.IFS(
            L64&gt;=10, "改善最優先",
            L64&gt;=7, "改善優先",
            L64&gt;=4, "改善やや優先",
            L64&gt;=1, "改善あまり優先ではない",
            L64=0, "改善必要なし",
            TRUE, "－"
        ),
        "－"
    )
)</f>
        <v/>
      </c>
    </row>
    <row r="65" spans="2:13" ht="82.5" customHeight="1" x14ac:dyDescent="0.55000000000000004">
      <c r="B65" s="10" t="s">
        <v>20</v>
      </c>
      <c r="C65" s="4" t="s">
        <v>23</v>
      </c>
      <c r="D65" s="4"/>
      <c r="E65" s="3" t="s">
        <v>40</v>
      </c>
      <c r="F65" s="3" t="s">
        <v>31</v>
      </c>
      <c r="G65" s="4" t="s">
        <v>80</v>
      </c>
      <c r="H65" s="33" t="s">
        <v>251</v>
      </c>
      <c r="I65" s="10"/>
      <c r="J65" s="3"/>
      <c r="K65" s="3"/>
      <c r="L65" s="3" t="str">
        <f t="shared" si="0"/>
        <v>　</v>
      </c>
      <c r="M65" s="71" t="str" cm="1">
        <f t="array" ref="M65">IF(ISNUMBER(L65)=FALSE, "",
    IFERROR(
        _xlfn.IFS(
            L65&gt;=10, "改善最優先",
            L65&gt;=7, "改善優先",
            L65&gt;=4, "改善やや優先",
            L65&gt;=1, "改善あまり優先ではない",
            L65=0, "改善必要なし",
            TRUE, "－"
        ),
        "－"
    )
)</f>
        <v/>
      </c>
    </row>
    <row r="66" spans="2:13" ht="82.5" customHeight="1" x14ac:dyDescent="0.55000000000000004">
      <c r="B66" s="10" t="s">
        <v>20</v>
      </c>
      <c r="C66" s="4" t="s">
        <v>23</v>
      </c>
      <c r="D66" s="4"/>
      <c r="E66" s="3" t="s">
        <v>40</v>
      </c>
      <c r="F66" s="3" t="s">
        <v>31</v>
      </c>
      <c r="G66" s="4" t="s">
        <v>82</v>
      </c>
      <c r="H66" s="33" t="s">
        <v>252</v>
      </c>
      <c r="I66" s="10"/>
      <c r="J66" s="3"/>
      <c r="K66" s="3"/>
      <c r="L66" s="3" t="str">
        <f t="shared" si="0"/>
        <v>　</v>
      </c>
      <c r="M66" s="71" t="str" cm="1">
        <f t="array" ref="M66">IF(ISNUMBER(L66)=FALSE, "",
    IFERROR(
        _xlfn.IFS(
            L66&gt;=10, "改善最優先",
            L66&gt;=7, "改善優先",
            L66&gt;=4, "改善やや優先",
            L66&gt;=1, "改善あまり優先ではない",
            L66=0, "改善必要なし",
            TRUE, "－"
        ),
        "－"
    )
)</f>
        <v/>
      </c>
    </row>
    <row r="67" spans="2:13" ht="82.5" customHeight="1" x14ac:dyDescent="0.55000000000000004">
      <c r="B67" s="10" t="s">
        <v>20</v>
      </c>
      <c r="C67" s="4" t="s">
        <v>23</v>
      </c>
      <c r="D67" s="4"/>
      <c r="E67" s="3" t="s">
        <v>40</v>
      </c>
      <c r="F67" s="3" t="s">
        <v>31</v>
      </c>
      <c r="G67" s="4" t="s">
        <v>386</v>
      </c>
      <c r="H67" s="33" t="s">
        <v>253</v>
      </c>
      <c r="I67" s="10"/>
      <c r="J67" s="3"/>
      <c r="K67" s="3"/>
      <c r="L67" s="3" t="str">
        <f t="shared" si="0"/>
        <v>　</v>
      </c>
      <c r="M67" s="71" t="str" cm="1">
        <f t="array" ref="M67">IF(ISNUMBER(L67)=FALSE, "",
    IFERROR(
        _xlfn.IFS(
            L67&gt;=10, "改善最優先",
            L67&gt;=7, "改善優先",
            L67&gt;=4, "改善やや優先",
            L67&gt;=1, "改善あまり優先ではない",
            L67=0, "改善必要なし",
            TRUE, "－"
        ),
        "－"
    )
)</f>
        <v/>
      </c>
    </row>
    <row r="68" spans="2:13" ht="82.5" customHeight="1" x14ac:dyDescent="0.55000000000000004">
      <c r="B68" s="10" t="s">
        <v>20</v>
      </c>
      <c r="C68" s="4" t="s">
        <v>23</v>
      </c>
      <c r="D68" s="4"/>
      <c r="E68" s="3" t="s">
        <v>40</v>
      </c>
      <c r="F68" s="3" t="s">
        <v>31</v>
      </c>
      <c r="G68" s="4" t="s">
        <v>387</v>
      </c>
      <c r="H68" s="33" t="s">
        <v>388</v>
      </c>
      <c r="I68" s="10"/>
      <c r="J68" s="3"/>
      <c r="K68" s="3"/>
      <c r="L68" s="3" t="str">
        <f t="shared" si="0"/>
        <v>　</v>
      </c>
      <c r="M68" s="71" t="str" cm="1">
        <f t="array" ref="M68">IF(ISNUMBER(L68)=FALSE, "",
    IFERROR(
        _xlfn.IFS(
            L68&gt;=10, "改善最優先",
            L68&gt;=7, "改善優先",
            L68&gt;=4, "改善やや優先",
            L68&gt;=1, "改善あまり優先ではない",
            L68=0, "改善必要なし",
            TRUE, "－"
        ),
        "－"
    )
)</f>
        <v/>
      </c>
    </row>
    <row r="69" spans="2:13" ht="82.5" customHeight="1" thickBot="1" x14ac:dyDescent="0.6">
      <c r="B69" s="11" t="s">
        <v>20</v>
      </c>
      <c r="C69" s="13" t="s">
        <v>23</v>
      </c>
      <c r="D69" s="13"/>
      <c r="E69" s="12" t="s">
        <v>40</v>
      </c>
      <c r="F69" s="12" t="s">
        <v>31</v>
      </c>
      <c r="G69" s="13" t="s">
        <v>88</v>
      </c>
      <c r="H69" s="36" t="s">
        <v>255</v>
      </c>
      <c r="I69" s="11"/>
      <c r="J69" s="12"/>
      <c r="K69" s="12"/>
      <c r="L69" s="12" t="str">
        <f t="shared" si="0"/>
        <v>　</v>
      </c>
      <c r="M69" s="73" t="str" cm="1">
        <f t="array" ref="M69">IF(ISNUMBER(L69)=FALSE, "",
    IFERROR(
        _xlfn.IFS(
            L69&gt;=10, "改善最優先",
            L69&gt;=7, "改善優先",
            L69&gt;=4, "改善やや優先",
            L69&gt;=1, "改善あまり優先ではない",
            L69=0, "改善必要なし",
            TRUE, "－"
        ),
        "－"
    )
)</f>
        <v/>
      </c>
    </row>
    <row r="70" spans="2:13" ht="82.5" customHeight="1" x14ac:dyDescent="0.55000000000000004">
      <c r="B70" s="7" t="s">
        <v>20</v>
      </c>
      <c r="C70" s="9" t="s">
        <v>24</v>
      </c>
      <c r="D70" s="9"/>
      <c r="E70" s="8" t="s">
        <v>32</v>
      </c>
      <c r="F70" s="8" t="s">
        <v>31</v>
      </c>
      <c r="G70" s="9" t="s">
        <v>389</v>
      </c>
      <c r="H70" s="32" t="s">
        <v>256</v>
      </c>
      <c r="I70" s="7"/>
      <c r="J70" s="8"/>
      <c r="K70" s="8"/>
      <c r="L70" s="8" t="str">
        <f t="shared" si="0"/>
        <v>　</v>
      </c>
      <c r="M70" s="70" t="str" cm="1">
        <f t="array" ref="M70">IF(ISNUMBER(L70)=FALSE, "",
    IFERROR(
        _xlfn.IFS(
            L70&gt;=10, "改善最優先",
            L70&gt;=7, "改善優先",
            L70&gt;=4, "改善やや優先",
            L70&gt;=1, "改善あまり優先ではない",
            L70=0, "改善必要なし",
            TRUE, "－"
        ),
        "－"
    )
)</f>
        <v/>
      </c>
    </row>
    <row r="71" spans="2:13" ht="82.5" customHeight="1" x14ac:dyDescent="0.55000000000000004">
      <c r="B71" s="10" t="s">
        <v>20</v>
      </c>
      <c r="C71" s="4" t="s">
        <v>24</v>
      </c>
      <c r="D71" s="4"/>
      <c r="E71" s="3" t="s">
        <v>32</v>
      </c>
      <c r="F71" s="3" t="s">
        <v>31</v>
      </c>
      <c r="G71" s="4" t="s">
        <v>30</v>
      </c>
      <c r="H71" s="33" t="s">
        <v>257</v>
      </c>
      <c r="I71" s="10"/>
      <c r="J71" s="3"/>
      <c r="K71" s="3"/>
      <c r="L71" s="3" t="str">
        <f t="shared" si="0"/>
        <v>　</v>
      </c>
      <c r="M71" s="71" t="str" cm="1">
        <f t="array" ref="M71">IF(ISNUMBER(L71)=FALSE, "",
    IFERROR(
        _xlfn.IFS(
            L71&gt;=10, "改善最優先",
            L71&gt;=7, "改善優先",
            L71&gt;=4, "改善やや優先",
            L71&gt;=1, "改善あまり優先ではない",
            L71=0, "改善必要なし",
            TRUE, "－"
        ),
        "－"
    )
)</f>
        <v/>
      </c>
    </row>
    <row r="72" spans="2:13" ht="104.25" customHeight="1" x14ac:dyDescent="0.55000000000000004">
      <c r="B72" s="10" t="s">
        <v>20</v>
      </c>
      <c r="C72" s="4" t="s">
        <v>24</v>
      </c>
      <c r="D72" s="4"/>
      <c r="E72" s="3" t="s">
        <v>32</v>
      </c>
      <c r="F72" s="3" t="s">
        <v>31</v>
      </c>
      <c r="G72" s="4" t="s">
        <v>390</v>
      </c>
      <c r="H72" s="33" t="s">
        <v>391</v>
      </c>
      <c r="I72" s="10"/>
      <c r="J72" s="3"/>
      <c r="K72" s="3"/>
      <c r="L72" s="3" t="str">
        <f t="shared" si="0"/>
        <v>　</v>
      </c>
      <c r="M72" s="71" t="str" cm="1">
        <f t="array" ref="M72">IF(ISNUMBER(L72)=FALSE, "",
    IFERROR(
        _xlfn.IFS(
            L72&gt;=10, "改善最優先",
            L72&gt;=7, "改善優先",
            L72&gt;=4, "改善やや優先",
            L72&gt;=1, "改善あまり優先ではない",
            L72=0, "改善必要なし",
            TRUE, "－"
        ),
        "－"
    )
)</f>
        <v/>
      </c>
    </row>
    <row r="73" spans="2:13" ht="82.5" hidden="1" customHeight="1" x14ac:dyDescent="0.55000000000000004">
      <c r="B73" s="10" t="s">
        <v>20</v>
      </c>
      <c r="C73" s="4" t="s">
        <v>24</v>
      </c>
      <c r="D73" s="4"/>
      <c r="E73" s="3" t="s">
        <v>32</v>
      </c>
      <c r="F73" s="3" t="s">
        <v>31</v>
      </c>
      <c r="G73" s="3" t="s">
        <v>34</v>
      </c>
      <c r="H73" s="33" t="s">
        <v>259</v>
      </c>
      <c r="I73" s="10"/>
      <c r="J73" s="3"/>
      <c r="K73" s="3"/>
      <c r="L73" s="3" t="str">
        <f t="shared" si="0"/>
        <v>　</v>
      </c>
      <c r="M73" s="71" t="str" cm="1">
        <f t="array" ref="M73">IF(ISNUMBER(L73)=FALSE, "",
    IFERROR(
        _xlfn.IFS(
            L73&gt;=10, "改善最優先",
            L73&gt;=7, "改善優先",
            L73&gt;=4, "改善やや優先",
            L73&gt;=1, "改善あまり優先ではない",
            L73=0, "改善必要なし",
            TRUE, "－"
        ),
        "－"
    )
)</f>
        <v/>
      </c>
    </row>
    <row r="74" spans="2:13" ht="82.5" customHeight="1" x14ac:dyDescent="0.55000000000000004">
      <c r="B74" s="10" t="s">
        <v>20</v>
      </c>
      <c r="C74" s="4" t="s">
        <v>24</v>
      </c>
      <c r="D74" s="4"/>
      <c r="E74" s="3" t="s">
        <v>32</v>
      </c>
      <c r="F74" s="3" t="s">
        <v>31</v>
      </c>
      <c r="G74" s="4" t="s">
        <v>47</v>
      </c>
      <c r="H74" s="33" t="s">
        <v>260</v>
      </c>
      <c r="I74" s="10"/>
      <c r="J74" s="3"/>
      <c r="K74" s="3"/>
      <c r="L74" s="3" t="str">
        <f t="shared" si="0"/>
        <v>　</v>
      </c>
      <c r="M74" s="71" t="str" cm="1">
        <f t="array" ref="M74">IF(ISNUMBER(L74)=FALSE, "",
    IFERROR(
        _xlfn.IFS(
            L74&gt;=10, "改善最優先",
            L74&gt;=7, "改善優先",
            L74&gt;=4, "改善やや優先",
            L74&gt;=1, "改善あまり優先ではない",
            L74=0, "改善必要なし",
            TRUE, "－"
        ),
        "－"
    )
)</f>
        <v/>
      </c>
    </row>
    <row r="75" spans="2:13" ht="82.5" customHeight="1" x14ac:dyDescent="0.55000000000000004">
      <c r="B75" s="10" t="s">
        <v>20</v>
      </c>
      <c r="C75" s="4" t="s">
        <v>24</v>
      </c>
      <c r="D75" s="4"/>
      <c r="E75" s="3" t="s">
        <v>32</v>
      </c>
      <c r="F75" s="3" t="s">
        <v>31</v>
      </c>
      <c r="G75" s="4" t="s">
        <v>35</v>
      </c>
      <c r="H75" s="33" t="s">
        <v>261</v>
      </c>
      <c r="I75" s="10"/>
      <c r="J75" s="3"/>
      <c r="K75" s="3"/>
      <c r="L75" s="3" t="str">
        <f t="shared" si="0"/>
        <v>　</v>
      </c>
      <c r="M75" s="71" t="str" cm="1">
        <f t="array" ref="M75">IF(ISNUMBER(L75)=FALSE, "",
    IFERROR(
        _xlfn.IFS(
            L75&gt;=10, "改善最優先",
            L75&gt;=7, "改善優先",
            L75&gt;=4, "改善やや優先",
            L75&gt;=1, "改善あまり優先ではない",
            L75=0, "改善必要なし",
            TRUE, "－"
        ),
        "－"
    )
)</f>
        <v/>
      </c>
    </row>
    <row r="76" spans="2:13" ht="82.5" customHeight="1" thickBot="1" x14ac:dyDescent="0.6">
      <c r="B76" s="11" t="s">
        <v>20</v>
      </c>
      <c r="C76" s="13" t="s">
        <v>24</v>
      </c>
      <c r="D76" s="13"/>
      <c r="E76" s="12" t="s">
        <v>32</v>
      </c>
      <c r="F76" s="12" t="s">
        <v>31</v>
      </c>
      <c r="G76" s="13" t="s">
        <v>36</v>
      </c>
      <c r="H76" s="36" t="s">
        <v>262</v>
      </c>
      <c r="I76" s="11"/>
      <c r="J76" s="12"/>
      <c r="K76" s="12"/>
      <c r="L76" s="12" t="str">
        <f t="shared" si="0"/>
        <v>　</v>
      </c>
      <c r="M76" s="73" t="str" cm="1">
        <f t="array" ref="M76">IF(ISNUMBER(L76)=FALSE, "",
    IFERROR(
        _xlfn.IFS(
            L76&gt;=10, "改善最優先",
            L76&gt;=7, "改善優先",
            L76&gt;=4, "改善やや優先",
            L76&gt;=1, "改善あまり優先ではない",
            L76=0, "改善必要なし",
            TRUE, "－"
        ),
        "－"
    )
)</f>
        <v/>
      </c>
    </row>
    <row r="77" spans="2:13" ht="82.5" customHeight="1" x14ac:dyDescent="0.55000000000000004">
      <c r="B77" s="7" t="s">
        <v>20</v>
      </c>
      <c r="C77" s="9" t="s">
        <v>52</v>
      </c>
      <c r="D77" s="9"/>
      <c r="E77" s="8" t="s">
        <v>32</v>
      </c>
      <c r="F77" s="8" t="s">
        <v>31</v>
      </c>
      <c r="G77" s="77" t="s">
        <v>392</v>
      </c>
      <c r="H77" s="32" t="s">
        <v>393</v>
      </c>
      <c r="I77" s="7"/>
      <c r="J77" s="8"/>
      <c r="K77" s="8"/>
      <c r="L77" s="8" t="str">
        <f t="shared" ref="L77:L108" si="1">IFERROR(
    (IF(I77="適合", 0, IF(I77="不適合（一部）", 1, IF(I77="不適合（全く）", 2, ""))))
    *
    (IF(J77="小", 1, IF(J77="中", 2, IF(J77="大", 3, ""))))
    *
    (IF(K77="しにくい", 1, IF(K77="あまり", 2, IF(K77="しやすい", 3, "")))), "　")</f>
        <v>　</v>
      </c>
      <c r="M77" s="70" t="str" cm="1">
        <f t="array" ref="M77">IF(ISNUMBER(L77)=FALSE, "",
    IFERROR(
        _xlfn.IFS(
            L77&gt;=10, "改善最優先",
            L77&gt;=7, "改善優先",
            L77&gt;=4, "改善やや優先",
            L77&gt;=1, "改善あまり優先ではない",
            L77=0, "改善必要なし",
            TRUE, "－"
        ),
        "－"
    )
)</f>
        <v/>
      </c>
    </row>
    <row r="78" spans="2:13" ht="104.25" customHeight="1" x14ac:dyDescent="0.55000000000000004">
      <c r="B78" s="10" t="s">
        <v>20</v>
      </c>
      <c r="C78" s="6" t="s">
        <v>52</v>
      </c>
      <c r="D78" s="4"/>
      <c r="E78" s="3" t="s">
        <v>32</v>
      </c>
      <c r="F78" s="3" t="s">
        <v>31</v>
      </c>
      <c r="G78" s="4" t="s">
        <v>394</v>
      </c>
      <c r="H78" s="33" t="s">
        <v>395</v>
      </c>
      <c r="I78" s="10"/>
      <c r="J78" s="3"/>
      <c r="K78" s="3"/>
      <c r="L78" s="3" t="str">
        <f t="shared" si="1"/>
        <v>　</v>
      </c>
      <c r="M78" s="71" t="str" cm="1">
        <f t="array" ref="M78">IF(ISNUMBER(L78)=FALSE, "",
    IFERROR(
        _xlfn.IFS(
            L78&gt;=10, "改善最優先",
            L78&gt;=7, "改善優先",
            L78&gt;=4, "改善やや優先",
            L78&gt;=1, "改善あまり優先ではない",
            L78=0, "改善必要なし",
            TRUE, "－"
        ),
        "－"
    )
)</f>
        <v/>
      </c>
    </row>
    <row r="79" spans="2:13" ht="82.5" hidden="1" customHeight="1" x14ac:dyDescent="0.55000000000000004">
      <c r="B79" s="10" t="s">
        <v>20</v>
      </c>
      <c r="C79" s="6" t="s">
        <v>52</v>
      </c>
      <c r="D79" s="4"/>
      <c r="E79" s="3" t="s">
        <v>32</v>
      </c>
      <c r="F79" s="3" t="s">
        <v>31</v>
      </c>
      <c r="G79" s="4" t="s">
        <v>38</v>
      </c>
      <c r="H79" s="33" t="s">
        <v>265</v>
      </c>
      <c r="I79" s="10"/>
      <c r="J79" s="3"/>
      <c r="K79" s="3"/>
      <c r="L79" s="3" t="str">
        <f t="shared" si="1"/>
        <v>　</v>
      </c>
      <c r="M79" s="71" t="str" cm="1">
        <f t="array" ref="M79">IF(ISNUMBER(L79)=FALSE, "",
    IFERROR(
        _xlfn.IFS(
            L79&gt;=10, "改善最優先",
            L79&gt;=7, "改善優先",
            L79&gt;=4, "改善やや優先",
            L79&gt;=1, "改善あまり優先ではない",
            L79=0, "改善必要なし",
            TRUE, "－"
        ),
        "－"
    )
)</f>
        <v/>
      </c>
    </row>
    <row r="80" spans="2:13" ht="82.5" customHeight="1" x14ac:dyDescent="0.55000000000000004">
      <c r="B80" s="10" t="s">
        <v>20</v>
      </c>
      <c r="C80" s="6" t="s">
        <v>52</v>
      </c>
      <c r="D80" s="4"/>
      <c r="E80" s="3" t="s">
        <v>32</v>
      </c>
      <c r="F80" s="3" t="s">
        <v>31</v>
      </c>
      <c r="G80" s="4" t="s">
        <v>39</v>
      </c>
      <c r="H80" s="33" t="s">
        <v>266</v>
      </c>
      <c r="I80" s="10"/>
      <c r="J80" s="3"/>
      <c r="K80" s="3"/>
      <c r="L80" s="3" t="str">
        <f t="shared" si="1"/>
        <v>　</v>
      </c>
      <c r="M80" s="71" t="str" cm="1">
        <f t="array" ref="M80">IF(ISNUMBER(L80)=FALSE, "",
    IFERROR(
        _xlfn.IFS(
            L80&gt;=10, "改善最優先",
            L80&gt;=7, "改善優先",
            L80&gt;=4, "改善やや優先",
            L80&gt;=1, "改善あまり優先ではない",
            L80=0, "改善必要なし",
            TRUE, "－"
        ),
        "－"
    )
)</f>
        <v/>
      </c>
    </row>
    <row r="81" spans="2:13" ht="82.5" customHeight="1" x14ac:dyDescent="0.55000000000000004">
      <c r="B81" s="10" t="s">
        <v>20</v>
      </c>
      <c r="C81" s="6" t="s">
        <v>52</v>
      </c>
      <c r="D81" s="4"/>
      <c r="E81" s="3" t="s">
        <v>40</v>
      </c>
      <c r="F81" s="3" t="s">
        <v>31</v>
      </c>
      <c r="G81" s="4" t="s">
        <v>41</v>
      </c>
      <c r="H81" s="33" t="s">
        <v>267</v>
      </c>
      <c r="I81" s="10"/>
      <c r="J81" s="3"/>
      <c r="K81" s="3"/>
      <c r="L81" s="3" t="str">
        <f t="shared" si="1"/>
        <v>　</v>
      </c>
      <c r="M81" s="71" t="str" cm="1">
        <f t="array" ref="M81">IF(ISNUMBER(L81)=FALSE, "",
    IFERROR(
        _xlfn.IFS(
            L81&gt;=10, "改善最優先",
            L81&gt;=7, "改善優先",
            L81&gt;=4, "改善やや優先",
            L81&gt;=1, "改善あまり優先ではない",
            L81=0, "改善必要なし",
            TRUE, "－"
        ),
        "－"
    )
)</f>
        <v/>
      </c>
    </row>
    <row r="82" spans="2:13" ht="82.5" customHeight="1" thickBot="1" x14ac:dyDescent="0.6">
      <c r="B82" s="11" t="s">
        <v>20</v>
      </c>
      <c r="C82" s="23" t="s">
        <v>52</v>
      </c>
      <c r="D82" s="13"/>
      <c r="E82" s="12" t="s">
        <v>40</v>
      </c>
      <c r="F82" s="12" t="s">
        <v>31</v>
      </c>
      <c r="G82" s="13" t="s">
        <v>53</v>
      </c>
      <c r="H82" s="36" t="s">
        <v>268</v>
      </c>
      <c r="I82" s="11"/>
      <c r="J82" s="12"/>
      <c r="K82" s="12"/>
      <c r="L82" s="12" t="str">
        <f t="shared" si="1"/>
        <v>　</v>
      </c>
      <c r="M82" s="73" t="str" cm="1">
        <f t="array" ref="M82">IF(ISNUMBER(L82)=FALSE, "",
    IFERROR(
        _xlfn.IFS(
            L82&gt;=10, "改善最優先",
            L82&gt;=7, "改善優先",
            L82&gt;=4, "改善やや優先",
            L82&gt;=1, "改善あまり優先ではない",
            L82=0, "改善必要なし",
            TRUE, "－"
        ),
        "－"
    )
)</f>
        <v/>
      </c>
    </row>
    <row r="83" spans="2:13" ht="82.5" customHeight="1" x14ac:dyDescent="0.55000000000000004">
      <c r="B83" s="7" t="s">
        <v>20</v>
      </c>
      <c r="C83" s="9" t="s">
        <v>25</v>
      </c>
      <c r="D83" s="9" t="s">
        <v>45</v>
      </c>
      <c r="E83" s="8" t="s">
        <v>32</v>
      </c>
      <c r="F83" s="8" t="s">
        <v>31</v>
      </c>
      <c r="G83" s="9" t="s">
        <v>396</v>
      </c>
      <c r="H83" s="32" t="s">
        <v>397</v>
      </c>
      <c r="I83" s="21"/>
      <c r="J83" s="5"/>
      <c r="K83" s="5"/>
      <c r="L83" s="5" t="str">
        <f t="shared" si="1"/>
        <v>　</v>
      </c>
      <c r="M83" s="75" t="str" cm="1">
        <f t="array" ref="M83">IF(ISNUMBER(L83)=FALSE, "",
    IFERROR(
        _xlfn.IFS(
            L83&gt;=10, "改善最優先",
            L83&gt;=7, "改善優先",
            L83&gt;=4, "改善やや優先",
            L83&gt;=1, "改善あまり優先ではない",
            L83=0, "改善必要なし",
            TRUE, "－"
        ),
        "－"
    )
)</f>
        <v/>
      </c>
    </row>
    <row r="84" spans="2:13" ht="82.5" customHeight="1" x14ac:dyDescent="0.55000000000000004">
      <c r="B84" s="10" t="s">
        <v>20</v>
      </c>
      <c r="C84" s="4" t="s">
        <v>25</v>
      </c>
      <c r="D84" s="4" t="s">
        <v>45</v>
      </c>
      <c r="E84" s="3" t="s">
        <v>40</v>
      </c>
      <c r="F84" s="3" t="s">
        <v>31</v>
      </c>
      <c r="G84" s="4" t="s">
        <v>398</v>
      </c>
      <c r="H84" s="33" t="s">
        <v>399</v>
      </c>
      <c r="I84" s="10"/>
      <c r="J84" s="3"/>
      <c r="K84" s="3"/>
      <c r="L84" s="3" t="str">
        <f t="shared" si="1"/>
        <v>　</v>
      </c>
      <c r="M84" s="71" t="str" cm="1">
        <f t="array" ref="M84">IF(ISNUMBER(L84)=FALSE, "",
    IFERROR(
        _xlfn.IFS(
            L84&gt;=10, "改善最優先",
            L84&gt;=7, "改善優先",
            L84&gt;=4, "改善やや優先",
            L84&gt;=1, "改善あまり優先ではない",
            L84=0, "改善必要なし",
            TRUE, "－"
        ),
        "－"
    )
)</f>
        <v/>
      </c>
    </row>
    <row r="85" spans="2:13" ht="82.5" hidden="1" customHeight="1" x14ac:dyDescent="0.55000000000000004">
      <c r="B85" s="10" t="s">
        <v>20</v>
      </c>
      <c r="C85" s="4" t="s">
        <v>25</v>
      </c>
      <c r="D85" s="4" t="s">
        <v>45</v>
      </c>
      <c r="E85" s="3" t="s">
        <v>40</v>
      </c>
      <c r="F85" s="3" t="s">
        <v>31</v>
      </c>
      <c r="G85" s="4" t="s">
        <v>55</v>
      </c>
      <c r="H85" s="33" t="s">
        <v>271</v>
      </c>
      <c r="I85" s="10"/>
      <c r="J85" s="3"/>
      <c r="K85" s="3"/>
      <c r="L85" s="3" t="str">
        <f t="shared" si="1"/>
        <v>　</v>
      </c>
      <c r="M85" s="71" t="str" cm="1">
        <f t="array" ref="M85">IF(ISNUMBER(L85)=FALSE, "",
    IFERROR(
        _xlfn.IFS(
            L85&gt;=10, "改善最優先",
            L85&gt;=7, "改善優先",
            L85&gt;=4, "改善やや優先",
            L85&gt;=1, "改善あまり優先ではない",
            L85=0, "改善必要なし",
            TRUE, "－"
        ),
        "－"
    )
)</f>
        <v/>
      </c>
    </row>
    <row r="86" spans="2:13" ht="82.5" customHeight="1" x14ac:dyDescent="0.55000000000000004">
      <c r="B86" s="10" t="s">
        <v>20</v>
      </c>
      <c r="C86" s="4" t="s">
        <v>25</v>
      </c>
      <c r="D86" s="4" t="s">
        <v>45</v>
      </c>
      <c r="E86" s="3" t="s">
        <v>40</v>
      </c>
      <c r="F86" s="3" t="s">
        <v>31</v>
      </c>
      <c r="G86" s="4" t="s">
        <v>58</v>
      </c>
      <c r="H86" s="33" t="s">
        <v>272</v>
      </c>
      <c r="I86" s="10"/>
      <c r="J86" s="3"/>
      <c r="K86" s="3"/>
      <c r="L86" s="3" t="str">
        <f t="shared" si="1"/>
        <v>　</v>
      </c>
      <c r="M86" s="71" t="str" cm="1">
        <f t="array" ref="M86">IF(ISNUMBER(L86)=FALSE, "",
    IFERROR(
        _xlfn.IFS(
            L86&gt;=10, "改善最優先",
            L86&gt;=7, "改善優先",
            L86&gt;=4, "改善やや優先",
            L86&gt;=1, "改善あまり優先ではない",
            L86=0, "改善必要なし",
            TRUE, "－"
        ),
        "－"
    )
)</f>
        <v/>
      </c>
    </row>
    <row r="87" spans="2:13" ht="82.5" customHeight="1" x14ac:dyDescent="0.55000000000000004">
      <c r="B87" s="10" t="s">
        <v>20</v>
      </c>
      <c r="C87" s="4" t="s">
        <v>25</v>
      </c>
      <c r="D87" s="4" t="s">
        <v>45</v>
      </c>
      <c r="E87" s="3" t="s">
        <v>40</v>
      </c>
      <c r="F87" s="3" t="s">
        <v>31</v>
      </c>
      <c r="G87" s="4" t="s">
        <v>56</v>
      </c>
      <c r="H87" s="33" t="s">
        <v>273</v>
      </c>
      <c r="I87" s="10"/>
      <c r="J87" s="3"/>
      <c r="K87" s="3"/>
      <c r="L87" s="3" t="str">
        <f t="shared" si="1"/>
        <v>　</v>
      </c>
      <c r="M87" s="71" t="str" cm="1">
        <f t="array" ref="M87">IF(ISNUMBER(L87)=FALSE, "",
    IFERROR(
        _xlfn.IFS(
            L87&gt;=10, "改善最優先",
            L87&gt;=7, "改善優先",
            L87&gt;=4, "改善やや優先",
            L87&gt;=1, "改善あまり優先ではない",
            L87=0, "改善必要なし",
            TRUE, "－"
        ),
        "－"
    )
)</f>
        <v/>
      </c>
    </row>
    <row r="88" spans="2:13" ht="82.5" customHeight="1" x14ac:dyDescent="0.55000000000000004">
      <c r="B88" s="10" t="s">
        <v>20</v>
      </c>
      <c r="C88" s="4" t="s">
        <v>25</v>
      </c>
      <c r="D88" s="4" t="s">
        <v>46</v>
      </c>
      <c r="E88" s="3" t="s">
        <v>32</v>
      </c>
      <c r="F88" s="3" t="s">
        <v>31</v>
      </c>
      <c r="G88" s="4" t="s">
        <v>400</v>
      </c>
      <c r="H88" s="33" t="s">
        <v>401</v>
      </c>
      <c r="I88" s="10"/>
      <c r="J88" s="3"/>
      <c r="K88" s="3"/>
      <c r="L88" s="3" t="str">
        <f t="shared" si="1"/>
        <v>　</v>
      </c>
      <c r="M88" s="71" t="str" cm="1">
        <f t="array" ref="M88">IF(ISNUMBER(L88)=FALSE, "",
    IFERROR(
        _xlfn.IFS(
            L88&gt;=10, "改善最優先",
            L88&gt;=7, "改善優先",
            L88&gt;=4, "改善やや優先",
            L88&gt;=1, "改善あまり優先ではない",
            L88=0, "改善必要なし",
            TRUE, "－"
        ),
        "－"
    )
)</f>
        <v/>
      </c>
    </row>
    <row r="89" spans="2:13" ht="82.5" customHeight="1" x14ac:dyDescent="0.55000000000000004">
      <c r="B89" s="10" t="s">
        <v>20</v>
      </c>
      <c r="C89" s="4" t="s">
        <v>25</v>
      </c>
      <c r="D89" s="4" t="s">
        <v>46</v>
      </c>
      <c r="E89" s="3" t="s">
        <v>40</v>
      </c>
      <c r="F89" s="3" t="s">
        <v>31</v>
      </c>
      <c r="G89" s="4" t="s">
        <v>48</v>
      </c>
      <c r="H89" s="33" t="s">
        <v>275</v>
      </c>
      <c r="I89" s="10"/>
      <c r="J89" s="3"/>
      <c r="K89" s="3"/>
      <c r="L89" s="3" t="str">
        <f t="shared" si="1"/>
        <v>　</v>
      </c>
      <c r="M89" s="71" t="str" cm="1">
        <f t="array" ref="M89">IF(ISNUMBER(L89)=FALSE, "",
    IFERROR(
        _xlfn.IFS(
            L89&gt;=10, "改善最優先",
            L89&gt;=7, "改善優先",
            L89&gt;=4, "改善やや優先",
            L89&gt;=1, "改善あまり優先ではない",
            L89=0, "改善必要なし",
            TRUE, "－"
        ),
        "－"
    )
)</f>
        <v/>
      </c>
    </row>
    <row r="90" spans="2:13" ht="82.5" customHeight="1" x14ac:dyDescent="0.55000000000000004">
      <c r="B90" s="10" t="s">
        <v>20</v>
      </c>
      <c r="C90" s="4" t="s">
        <v>25</v>
      </c>
      <c r="D90" s="4" t="s">
        <v>46</v>
      </c>
      <c r="E90" s="3" t="s">
        <v>32</v>
      </c>
      <c r="F90" s="3" t="s">
        <v>31</v>
      </c>
      <c r="G90" s="4" t="s">
        <v>49</v>
      </c>
      <c r="H90" s="33" t="s">
        <v>276</v>
      </c>
      <c r="I90" s="10"/>
      <c r="J90" s="3"/>
      <c r="K90" s="3"/>
      <c r="L90" s="3" t="str">
        <f t="shared" si="1"/>
        <v>　</v>
      </c>
      <c r="M90" s="71" t="str" cm="1">
        <f t="array" ref="M90">IF(ISNUMBER(L90)=FALSE, "",
    IFERROR(
        _xlfn.IFS(
            L90&gt;=10, "改善最優先",
            L90&gt;=7, "改善優先",
            L90&gt;=4, "改善やや優先",
            L90&gt;=1, "改善あまり優先ではない",
            L90=0, "改善必要なし",
            TRUE, "－"
        ),
        "－"
    )
)</f>
        <v/>
      </c>
    </row>
    <row r="91" spans="2:13" ht="82.5" customHeight="1" thickBot="1" x14ac:dyDescent="0.6">
      <c r="B91" s="18" t="s">
        <v>20</v>
      </c>
      <c r="C91" s="20" t="s">
        <v>25</v>
      </c>
      <c r="D91" s="20" t="s">
        <v>46</v>
      </c>
      <c r="E91" s="19" t="s">
        <v>32</v>
      </c>
      <c r="F91" s="19" t="s">
        <v>31</v>
      </c>
      <c r="G91" s="20" t="s">
        <v>50</v>
      </c>
      <c r="H91" s="34" t="s">
        <v>277</v>
      </c>
      <c r="I91" s="18"/>
      <c r="J91" s="19"/>
      <c r="K91" s="19"/>
      <c r="L91" s="19" t="str">
        <f t="shared" si="1"/>
        <v>　</v>
      </c>
      <c r="M91" s="72" t="str" cm="1">
        <f t="array" ref="M91">IF(ISNUMBER(L91)=FALSE, "",
    IFERROR(
        _xlfn.IFS(
            L91&gt;=10, "改善最優先",
            L91&gt;=7, "改善優先",
            L91&gt;=4, "改善やや優先",
            L91&gt;=1, "改善あまり優先ではない",
            L91=0, "改善必要なし",
            TRUE, "－"
        ),
        "－"
    )
)</f>
        <v/>
      </c>
    </row>
    <row r="92" spans="2:13" ht="82.5" customHeight="1" x14ac:dyDescent="0.55000000000000004">
      <c r="B92" s="7" t="s">
        <v>20</v>
      </c>
      <c r="C92" s="9" t="s">
        <v>26</v>
      </c>
      <c r="D92" s="9"/>
      <c r="E92" s="8" t="s">
        <v>40</v>
      </c>
      <c r="F92" s="8" t="s">
        <v>31</v>
      </c>
      <c r="G92" s="9" t="s">
        <v>59</v>
      </c>
      <c r="H92" s="32" t="s">
        <v>278</v>
      </c>
      <c r="I92" s="7"/>
      <c r="J92" s="8"/>
      <c r="K92" s="8"/>
      <c r="L92" s="8" t="str">
        <f t="shared" si="1"/>
        <v>　</v>
      </c>
      <c r="M92" s="70" t="str" cm="1">
        <f t="array" ref="M92">IF(ISNUMBER(L92)=FALSE, "",
    IFERROR(
        _xlfn.IFS(
            L92&gt;=10, "改善最優先",
            L92&gt;=7, "改善優先",
            L92&gt;=4, "改善やや優先",
            L92&gt;=1, "改善あまり優先ではない",
            L92=0, "改善必要なし",
            TRUE, "－"
        ),
        "－"
    )
)</f>
        <v/>
      </c>
    </row>
    <row r="93" spans="2:13" ht="82.5" customHeight="1" x14ac:dyDescent="0.55000000000000004">
      <c r="B93" s="10" t="s">
        <v>20</v>
      </c>
      <c r="C93" s="4" t="s">
        <v>26</v>
      </c>
      <c r="D93" s="4"/>
      <c r="E93" s="3" t="s">
        <v>40</v>
      </c>
      <c r="F93" s="3" t="s">
        <v>31</v>
      </c>
      <c r="G93" s="4" t="s">
        <v>64</v>
      </c>
      <c r="H93" s="33" t="s">
        <v>279</v>
      </c>
      <c r="I93" s="10"/>
      <c r="J93" s="3"/>
      <c r="K93" s="3"/>
      <c r="L93" s="3" t="str">
        <f t="shared" si="1"/>
        <v>　</v>
      </c>
      <c r="M93" s="71" t="str" cm="1">
        <f t="array" ref="M93">IF(ISNUMBER(L93)=FALSE, "",
    IFERROR(
        _xlfn.IFS(
            L93&gt;=10, "改善最優先",
            L93&gt;=7, "改善優先",
            L93&gt;=4, "改善やや優先",
            L93&gt;=1, "改善あまり優先ではない",
            L93=0, "改善必要なし",
            TRUE, "－"
        ),
        "－"
    )
)</f>
        <v/>
      </c>
    </row>
    <row r="94" spans="2:13" ht="82.5" customHeight="1" x14ac:dyDescent="0.55000000000000004">
      <c r="B94" s="10" t="s">
        <v>20</v>
      </c>
      <c r="C94" s="4" t="s">
        <v>26</v>
      </c>
      <c r="D94" s="4"/>
      <c r="E94" s="3" t="s">
        <v>40</v>
      </c>
      <c r="F94" s="3" t="s">
        <v>31</v>
      </c>
      <c r="G94" s="4" t="s">
        <v>60</v>
      </c>
      <c r="H94" s="33" t="s">
        <v>280</v>
      </c>
      <c r="I94" s="10"/>
      <c r="J94" s="3"/>
      <c r="K94" s="3"/>
      <c r="L94" s="3" t="str">
        <f t="shared" si="1"/>
        <v>　</v>
      </c>
      <c r="M94" s="71" t="str" cm="1">
        <f t="array" ref="M94">IF(ISNUMBER(L94)=FALSE, "",
    IFERROR(
        _xlfn.IFS(
            L94&gt;=10, "改善最優先",
            L94&gt;=7, "改善優先",
            L94&gt;=4, "改善やや優先",
            L94&gt;=1, "改善あまり優先ではない",
            L94=0, "改善必要なし",
            TRUE, "－"
        ),
        "－"
    )
)</f>
        <v/>
      </c>
    </row>
    <row r="95" spans="2:13" ht="82.5" customHeight="1" x14ac:dyDescent="0.55000000000000004">
      <c r="B95" s="10" t="s">
        <v>20</v>
      </c>
      <c r="C95" s="4" t="s">
        <v>26</v>
      </c>
      <c r="D95" s="4"/>
      <c r="E95" s="3" t="s">
        <v>40</v>
      </c>
      <c r="F95" s="3" t="s">
        <v>31</v>
      </c>
      <c r="G95" s="4" t="s">
        <v>73</v>
      </c>
      <c r="H95" s="33" t="s">
        <v>281</v>
      </c>
      <c r="I95" s="10"/>
      <c r="J95" s="3"/>
      <c r="K95" s="3"/>
      <c r="L95" s="3" t="str">
        <f t="shared" si="1"/>
        <v>　</v>
      </c>
      <c r="M95" s="71" t="str" cm="1">
        <f t="array" ref="M95">IF(ISNUMBER(L95)=FALSE, "",
    IFERROR(
        _xlfn.IFS(
            L95&gt;=10, "改善最優先",
            L95&gt;=7, "改善優先",
            L95&gt;=4, "改善やや優先",
            L95&gt;=1, "改善あまり優先ではない",
            L95=0, "改善必要なし",
            TRUE, "－"
        ),
        "－"
    )
)</f>
        <v/>
      </c>
    </row>
    <row r="96" spans="2:13" ht="82.5" customHeight="1" x14ac:dyDescent="0.55000000000000004">
      <c r="B96" s="10" t="s">
        <v>20</v>
      </c>
      <c r="C96" s="4" t="s">
        <v>26</v>
      </c>
      <c r="D96" s="4"/>
      <c r="E96" s="3" t="s">
        <v>40</v>
      </c>
      <c r="F96" s="3" t="s">
        <v>31</v>
      </c>
      <c r="G96" s="4" t="s">
        <v>74</v>
      </c>
      <c r="H96" s="33" t="s">
        <v>282</v>
      </c>
      <c r="I96" s="10"/>
      <c r="J96" s="3"/>
      <c r="K96" s="3"/>
      <c r="L96" s="3" t="str">
        <f t="shared" si="1"/>
        <v>　</v>
      </c>
      <c r="M96" s="71" t="str" cm="1">
        <f t="array" ref="M96">IF(ISNUMBER(L96)=FALSE, "",
    IFERROR(
        _xlfn.IFS(
            L96&gt;=10, "改善最優先",
            L96&gt;=7, "改善優先",
            L96&gt;=4, "改善やや優先",
            L96&gt;=1, "改善あまり優先ではない",
            L96=0, "改善必要なし",
            TRUE, "－"
        ),
        "－"
    )
)</f>
        <v/>
      </c>
    </row>
    <row r="97" spans="2:13" ht="82.5" customHeight="1" x14ac:dyDescent="0.55000000000000004">
      <c r="B97" s="10" t="s">
        <v>20</v>
      </c>
      <c r="C97" s="4" t="s">
        <v>26</v>
      </c>
      <c r="D97" s="4"/>
      <c r="E97" s="3" t="s">
        <v>40</v>
      </c>
      <c r="F97" s="3" t="s">
        <v>31</v>
      </c>
      <c r="G97" s="4" t="s">
        <v>65</v>
      </c>
      <c r="H97" s="33" t="s">
        <v>283</v>
      </c>
      <c r="I97" s="10"/>
      <c r="J97" s="3"/>
      <c r="K97" s="3"/>
      <c r="L97" s="3" t="str">
        <f t="shared" si="1"/>
        <v>　</v>
      </c>
      <c r="M97" s="71" t="str" cm="1">
        <f t="array" ref="M97">IF(ISNUMBER(L97)=FALSE, "",
    IFERROR(
        _xlfn.IFS(
            L97&gt;=10, "改善最優先",
            L97&gt;=7, "改善優先",
            L97&gt;=4, "改善やや優先",
            L97&gt;=1, "改善あまり優先ではない",
            L97=0, "改善必要なし",
            TRUE, "－"
        ),
        "－"
    )
)</f>
        <v/>
      </c>
    </row>
    <row r="98" spans="2:13" ht="82.5" customHeight="1" x14ac:dyDescent="0.55000000000000004">
      <c r="B98" s="10" t="s">
        <v>20</v>
      </c>
      <c r="C98" s="4" t="s">
        <v>26</v>
      </c>
      <c r="D98" s="4"/>
      <c r="E98" s="3" t="s">
        <v>40</v>
      </c>
      <c r="F98" s="3" t="s">
        <v>31</v>
      </c>
      <c r="G98" s="4" t="s">
        <v>63</v>
      </c>
      <c r="H98" s="33" t="s">
        <v>284</v>
      </c>
      <c r="I98" s="10"/>
      <c r="J98" s="3"/>
      <c r="K98" s="3"/>
      <c r="L98" s="3" t="str">
        <f t="shared" si="1"/>
        <v>　</v>
      </c>
      <c r="M98" s="71" t="str" cm="1">
        <f t="array" ref="M98">IF(ISNUMBER(L98)=FALSE, "",
    IFERROR(
        _xlfn.IFS(
            L98&gt;=10, "改善最優先",
            L98&gt;=7, "改善優先",
            L98&gt;=4, "改善やや優先",
            L98&gt;=1, "改善あまり優先ではない",
            L98=0, "改善必要なし",
            TRUE, "－"
        ),
        "－"
    )
)</f>
        <v/>
      </c>
    </row>
    <row r="99" spans="2:13" ht="82.5" customHeight="1" x14ac:dyDescent="0.55000000000000004">
      <c r="B99" s="10" t="s">
        <v>20</v>
      </c>
      <c r="C99" s="4" t="s">
        <v>26</v>
      </c>
      <c r="D99" s="4"/>
      <c r="E99" s="3" t="s">
        <v>40</v>
      </c>
      <c r="F99" s="3" t="s">
        <v>31</v>
      </c>
      <c r="G99" s="4" t="s">
        <v>72</v>
      </c>
      <c r="H99" s="33" t="s">
        <v>285</v>
      </c>
      <c r="I99" s="10"/>
      <c r="J99" s="3"/>
      <c r="K99" s="3"/>
      <c r="L99" s="3" t="str">
        <f t="shared" si="1"/>
        <v>　</v>
      </c>
      <c r="M99" s="71" t="str" cm="1">
        <f t="array" ref="M99">IF(ISNUMBER(L99)=FALSE, "",
    IFERROR(
        _xlfn.IFS(
            L99&gt;=10, "改善最優先",
            L99&gt;=7, "改善優先",
            L99&gt;=4, "改善やや優先",
            L99&gt;=1, "改善あまり優先ではない",
            L99=0, "改善必要なし",
            TRUE, "－"
        ),
        "－"
    )
)</f>
        <v/>
      </c>
    </row>
    <row r="100" spans="2:13" ht="82.5" customHeight="1" x14ac:dyDescent="0.55000000000000004">
      <c r="B100" s="10" t="s">
        <v>20</v>
      </c>
      <c r="C100" s="4" t="s">
        <v>26</v>
      </c>
      <c r="D100" s="4"/>
      <c r="E100" s="3" t="s">
        <v>40</v>
      </c>
      <c r="F100" s="3" t="s">
        <v>31</v>
      </c>
      <c r="G100" s="4" t="s">
        <v>75</v>
      </c>
      <c r="H100" s="33" t="s">
        <v>286</v>
      </c>
      <c r="I100" s="10"/>
      <c r="J100" s="3"/>
      <c r="K100" s="3"/>
      <c r="L100" s="3" t="str">
        <f t="shared" si="1"/>
        <v>　</v>
      </c>
      <c r="M100" s="71"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6">
      <c r="B101" s="11" t="s">
        <v>20</v>
      </c>
      <c r="C101" s="13" t="s">
        <v>26</v>
      </c>
      <c r="D101" s="13"/>
      <c r="E101" s="12" t="s">
        <v>40</v>
      </c>
      <c r="F101" s="12" t="s">
        <v>31</v>
      </c>
      <c r="G101" s="13" t="s">
        <v>62</v>
      </c>
      <c r="H101" s="36" t="s">
        <v>287</v>
      </c>
      <c r="I101" s="11"/>
      <c r="J101" s="12"/>
      <c r="K101" s="12"/>
      <c r="L101" s="12" t="str">
        <f t="shared" si="1"/>
        <v>　</v>
      </c>
      <c r="M101" s="73"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6">
      <c r="B102" s="22" t="s">
        <v>20</v>
      </c>
      <c r="C102" s="47" t="s">
        <v>288</v>
      </c>
      <c r="D102" s="23"/>
      <c r="E102" s="14" t="s">
        <v>40</v>
      </c>
      <c r="F102" s="14" t="s">
        <v>31</v>
      </c>
      <c r="G102" s="23" t="s">
        <v>61</v>
      </c>
      <c r="H102" s="37" t="s">
        <v>289</v>
      </c>
      <c r="I102" s="15"/>
      <c r="J102" s="16"/>
      <c r="K102" s="16"/>
      <c r="L102" s="16" t="str">
        <f t="shared" si="1"/>
        <v>　</v>
      </c>
      <c r="M102" s="74"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6">
      <c r="B103" s="15" t="s">
        <v>20</v>
      </c>
      <c r="C103" s="17" t="s">
        <v>27</v>
      </c>
      <c r="D103" s="17"/>
      <c r="E103" s="16" t="s">
        <v>32</v>
      </c>
      <c r="F103" s="16" t="s">
        <v>31</v>
      </c>
      <c r="G103" s="17" t="s">
        <v>70</v>
      </c>
      <c r="H103" s="31" t="s">
        <v>290</v>
      </c>
      <c r="I103" s="15"/>
      <c r="J103" s="16"/>
      <c r="K103" s="16"/>
      <c r="L103" s="16" t="str">
        <f t="shared" si="1"/>
        <v>　</v>
      </c>
      <c r="M103" s="74" t="str" cm="1">
        <f t="array" ref="M103">IF(ISNUMBER(L103)=FALSE, "",
    IFERROR(
        _xlfn.IFS(
            L103&gt;=10, "改善最優先",
            L103&gt;=7, "改善優先",
            L103&gt;=4, "改善やや優先",
            L103&gt;=1, "改善あまり優先ではない",
            L103=0, "改善必要なし",
            TRUE, "－"
        ),
        "－"
    )
)</f>
        <v/>
      </c>
    </row>
    <row r="104" spans="2:13" ht="82.5" customHeight="1" x14ac:dyDescent="0.55000000000000004">
      <c r="B104" s="7" t="s">
        <v>20</v>
      </c>
      <c r="C104" s="9" t="s">
        <v>28</v>
      </c>
      <c r="D104" s="9"/>
      <c r="E104" s="8" t="s">
        <v>32</v>
      </c>
      <c r="F104" s="8" t="s">
        <v>31</v>
      </c>
      <c r="G104" s="9" t="s">
        <v>68</v>
      </c>
      <c r="H104" s="32" t="s">
        <v>291</v>
      </c>
      <c r="I104" s="7"/>
      <c r="J104" s="8"/>
      <c r="K104" s="8"/>
      <c r="L104" s="8" t="str">
        <f t="shared" si="1"/>
        <v>　</v>
      </c>
      <c r="M104" s="70" t="str" cm="1">
        <f t="array" ref="M104">IF(ISNUMBER(L104)=FALSE, "",
    IFERROR(
        _xlfn.IFS(
            L104&gt;=10, "改善最優先",
            L104&gt;=7, "改善優先",
            L104&gt;=4, "改善やや優先",
            L104&gt;=1, "改善あまり優先ではない",
            L104=0, "改善必要なし",
            TRUE, "－"
        ),
        "－"
    )
)</f>
        <v/>
      </c>
    </row>
    <row r="105" spans="2:13" ht="82.5" customHeight="1" x14ac:dyDescent="0.55000000000000004">
      <c r="B105" s="10" t="s">
        <v>20</v>
      </c>
      <c r="C105" s="4" t="s">
        <v>28</v>
      </c>
      <c r="D105" s="4"/>
      <c r="E105" s="3" t="s">
        <v>32</v>
      </c>
      <c r="F105" s="3" t="s">
        <v>31</v>
      </c>
      <c r="G105" s="4" t="s">
        <v>66</v>
      </c>
      <c r="H105" s="33" t="s">
        <v>292</v>
      </c>
      <c r="I105" s="10"/>
      <c r="J105" s="3"/>
      <c r="K105" s="3"/>
      <c r="L105" s="3" t="str">
        <f t="shared" si="1"/>
        <v>　</v>
      </c>
      <c r="M105" s="71" t="str" cm="1">
        <f t="array" ref="M105">IF(ISNUMBER(L105)=FALSE, "",
    IFERROR(
        _xlfn.IFS(
            L105&gt;=10, "改善最優先",
            L105&gt;=7, "改善優先",
            L105&gt;=4, "改善やや優先",
            L105&gt;=1, "改善あまり優先ではない",
            L105=0, "改善必要なし",
            TRUE, "－"
        ),
        "－"
    )
)</f>
        <v/>
      </c>
    </row>
    <row r="106" spans="2:13" ht="82.5" customHeight="1" x14ac:dyDescent="0.55000000000000004">
      <c r="B106" s="10" t="s">
        <v>20</v>
      </c>
      <c r="C106" s="4" t="s">
        <v>28</v>
      </c>
      <c r="D106" s="4"/>
      <c r="E106" s="3" t="s">
        <v>32</v>
      </c>
      <c r="F106" s="3" t="s">
        <v>31</v>
      </c>
      <c r="G106" s="4" t="s">
        <v>69</v>
      </c>
      <c r="H106" s="33" t="s">
        <v>293</v>
      </c>
      <c r="I106" s="10"/>
      <c r="J106" s="3"/>
      <c r="K106" s="3"/>
      <c r="L106" s="3" t="str">
        <f t="shared" si="1"/>
        <v>　</v>
      </c>
      <c r="M106" s="71" t="str" cm="1">
        <f t="array" ref="M106">IF(ISNUMBER(L106)=FALSE, "",
    IFERROR(
        _xlfn.IFS(
            L106&gt;=10, "改善最優先",
            L106&gt;=7, "改善優先",
            L106&gt;=4, "改善やや優先",
            L106&gt;=1, "改善あまり優先ではない",
            L106=0, "改善必要なし",
            TRUE, "－"
        ),
        "－"
    )
)</f>
        <v/>
      </c>
    </row>
    <row r="107" spans="2:13" ht="82.5" customHeight="1" x14ac:dyDescent="0.55000000000000004">
      <c r="B107" s="10" t="s">
        <v>20</v>
      </c>
      <c r="C107" s="4" t="s">
        <v>28</v>
      </c>
      <c r="D107" s="4"/>
      <c r="E107" s="3" t="s">
        <v>32</v>
      </c>
      <c r="F107" s="3" t="s">
        <v>31</v>
      </c>
      <c r="G107" s="4" t="s">
        <v>67</v>
      </c>
      <c r="H107" s="33" t="s">
        <v>294</v>
      </c>
      <c r="I107" s="10"/>
      <c r="J107" s="3"/>
      <c r="K107" s="3"/>
      <c r="L107" s="3" t="str">
        <f t="shared" si="1"/>
        <v>　</v>
      </c>
      <c r="M107" s="71"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6">
      <c r="B108" s="11" t="s">
        <v>20</v>
      </c>
      <c r="C108" s="13" t="s">
        <v>28</v>
      </c>
      <c r="D108" s="13"/>
      <c r="E108" s="12" t="s">
        <v>32</v>
      </c>
      <c r="F108" s="12" t="s">
        <v>31</v>
      </c>
      <c r="G108" s="84" t="s">
        <v>71</v>
      </c>
      <c r="H108" s="36" t="s">
        <v>295</v>
      </c>
      <c r="I108" s="11"/>
      <c r="J108" s="12"/>
      <c r="K108" s="12"/>
      <c r="L108" s="12" t="str">
        <f t="shared" si="1"/>
        <v>　</v>
      </c>
      <c r="M108" s="73" t="str" cm="1">
        <f t="array" ref="M108">IF(ISNUMBER(L108)=FALSE, "",
    IFERROR(
        _xlfn.IFS(
            L108&gt;=10, "改善最優先",
            L108&gt;=7, "改善優先",
            L108&gt;=4, "改善やや優先",
            L108&gt;=1, "改善あまり優先ではない",
            L108=0, "改善必要なし",
            TRUE, "－"
        ),
        "－"
    )
)</f>
        <v/>
      </c>
    </row>
    <row r="109" spans="2:13" ht="82.5" customHeight="1" x14ac:dyDescent="0.55000000000000004">
      <c r="B109" s="41" t="s">
        <v>20</v>
      </c>
      <c r="C109" s="42" t="s">
        <v>107</v>
      </c>
      <c r="D109" s="42"/>
      <c r="E109" s="43" t="s">
        <v>32</v>
      </c>
      <c r="F109" s="43" t="s">
        <v>31</v>
      </c>
      <c r="G109" s="42" t="s">
        <v>402</v>
      </c>
      <c r="H109" s="38" t="s">
        <v>296</v>
      </c>
      <c r="I109" s="21"/>
      <c r="J109" s="5"/>
      <c r="K109" s="5"/>
      <c r="L109" s="5" t="str">
        <f>IFERROR(
    (IF(I109="適合", 0, IF(I109="不適合（一部）", 1, IF(I109="不適合（全く）", 2, ""))))
    *
    (IF(J109="小", 1, IF(J109="中", 2, IF(J109="大", 3, ""))))
    *
    (IF(K109="しにくい", 1, IF(K109="あまり", 2, IF(K109="しやすい", 3, "")))), "　")</f>
        <v>　</v>
      </c>
      <c r="M109" s="75" t="str" cm="1">
        <f t="array" ref="M109">IF(ISNUMBER(L109)=FALSE, "",
    IFERROR(
        _xlfn.IFS(
            L109&gt;=10, "改善最優先",
            L109&gt;=7, "改善優先",
            L109&gt;=4, "改善やや優先",
            L109&gt;=1, "改善あまり優先ではない",
            L109=0, "改善必要なし",
            TRUE, "－"
        ),
        "－"
    )
)</f>
        <v/>
      </c>
    </row>
    <row r="110" spans="2:13" ht="82.5" hidden="1" customHeight="1" x14ac:dyDescent="0.55000000000000004">
      <c r="B110" s="41" t="s">
        <v>191</v>
      </c>
      <c r="C110" s="42" t="s">
        <v>107</v>
      </c>
      <c r="D110" s="44"/>
      <c r="E110" s="45" t="s">
        <v>32</v>
      </c>
      <c r="F110" s="45" t="s">
        <v>31</v>
      </c>
      <c r="G110" s="44" t="s">
        <v>124</v>
      </c>
      <c r="H110" s="33" t="s">
        <v>297</v>
      </c>
      <c r="I110" s="10"/>
      <c r="J110" s="3"/>
      <c r="K110" s="3"/>
      <c r="L110" s="3" t="str">
        <f>IFERROR(
    (IF(I110="適合", 0, IF(I110="不適合（一部）", 1, IF(I110="不適合（全く）", 2, ""))))
    *
    (IF(J110="小", 1, IF(J110="中", 2, IF(J110="大", 3, ""))))
    *
    (IF(K110="しにくい", 1, IF(K110="あまり", 2, IF(K110="しやすい", 3, "")))), "　")</f>
        <v>　</v>
      </c>
      <c r="M110" s="71" t="str" cm="1">
        <f t="array" ref="M110">IF(ISNUMBER(L110)=FALSE, "",
    IFERROR(
        _xlfn.IFS(
            L110&gt;=10, "改善最優先",
            L110&gt;=7, "改善優先",
            L110&gt;=4, "改善やや優先",
            L110&gt;=1, "改善あまり優先ではない",
            L110=0, "改善必要なし",
            TRUE, "－"
        ),
        "－"
    )
)</f>
        <v/>
      </c>
    </row>
    <row r="111" spans="2:13" ht="113.25" customHeight="1" x14ac:dyDescent="0.55000000000000004">
      <c r="B111" s="41" t="s">
        <v>191</v>
      </c>
      <c r="C111" s="42" t="s">
        <v>107</v>
      </c>
      <c r="D111" s="44"/>
      <c r="E111" s="45" t="s">
        <v>32</v>
      </c>
      <c r="F111" s="45" t="s">
        <v>31</v>
      </c>
      <c r="G111" s="44" t="s">
        <v>403</v>
      </c>
      <c r="H111" s="33" t="s">
        <v>404</v>
      </c>
      <c r="I111" s="10"/>
      <c r="J111" s="3"/>
      <c r="K111" s="3"/>
      <c r="L111" s="3" t="str">
        <f>IFERROR(
    (IF(I111="適合", 0, IF(I111="不適合（一部）", 1, IF(I111="不適合（全く）", 2, ""))))
    *
    (IF(J111="小", 1, IF(J111="中", 2, IF(J111="大", 3, ""))))
    *
    (IF(K111="しにくい", 1, IF(K111="あまり", 2, IF(K111="しやすい", 3, "")))), "　")</f>
        <v>　</v>
      </c>
      <c r="M111" s="71"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6">
      <c r="B112" s="46" t="s">
        <v>191</v>
      </c>
      <c r="C112" s="47" t="s">
        <v>107</v>
      </c>
      <c r="D112" s="48"/>
      <c r="E112" s="49" t="s">
        <v>32</v>
      </c>
      <c r="F112" s="49" t="s">
        <v>31</v>
      </c>
      <c r="G112" s="85" t="s">
        <v>109</v>
      </c>
      <c r="H112" s="36" t="s">
        <v>299</v>
      </c>
      <c r="I112" s="11"/>
      <c r="J112" s="12"/>
      <c r="K112" s="12"/>
      <c r="L112" s="12" t="str">
        <f>IFERROR(
    (IF(I112="適合", 0, IF(I112="不適合（一部）", 1, IF(I112="不適合（全く）", 2, ""))))
    *
    (IF(J112="小", 1, IF(J112="中", 2, IF(J112="大", 3, ""))))
    *
    (IF(K112="しにくい", 1, IF(K112="あまり", 2, IF(K112="しやすい", 3, "")))), "　")</f>
        <v>　</v>
      </c>
      <c r="M112" s="73" t="str" cm="1">
        <f t="array" ref="M112">IF(ISNUMBER(L112)=FALSE, "",
    IFERROR(
        _xlfn.IFS(
            L112&gt;=10, "改善最優先",
            L112&gt;=7, "改善優先",
            L112&gt;=4, "改善やや優先",
            L112&gt;=1, "改善あまり優先ではない",
            L112=0, "改善必要なし",
            TRUE, "－"
        ),
        "－"
    )
)</f>
        <v/>
      </c>
    </row>
    <row r="113" spans="2:13" ht="82.5" customHeight="1" x14ac:dyDescent="0.55000000000000004">
      <c r="B113" s="7" t="s">
        <v>29</v>
      </c>
      <c r="C113" s="9" t="s">
        <v>126</v>
      </c>
      <c r="D113" s="9" t="s">
        <v>42</v>
      </c>
      <c r="E113" s="8" t="s">
        <v>32</v>
      </c>
      <c r="F113" s="8" t="s">
        <v>29</v>
      </c>
      <c r="G113" s="9" t="s">
        <v>127</v>
      </c>
      <c r="H113" s="32" t="s">
        <v>300</v>
      </c>
      <c r="I113" s="7"/>
      <c r="J113" s="8"/>
      <c r="K113" s="8"/>
      <c r="L113" s="8" t="str">
        <f t="shared" ref="L113:L129" si="2">IFERROR(
    (IF(I113="適合", 0, IF(I113="不適合（一部）", 1, IF(I113="不適合（全く）", 2, ""))))
    *
    (IF(J113="小", 1, IF(J113="中", 2, IF(J113="大", 3, ""))))
    *
    (IF(K113="しにくい", 1, IF(K113="あまり", 2, IF(K113="しやすい", 3, "")))), "　")</f>
        <v>　</v>
      </c>
      <c r="M113" s="70" t="str" cm="1">
        <f t="array" ref="M113">IF(ISNUMBER(L113)=FALSE, "",
    IFERROR(
        _xlfn.IFS(
            L113&gt;=10, "改善最優先",
            L113&gt;=7, "改善優先",
            L113&gt;=4, "改善やや優先",
            L113&gt;=1, "改善あまり優先ではない",
            L113=0, "改善必要なし",
            TRUE, "－"
        ),
        "－"
    )
)</f>
        <v/>
      </c>
    </row>
    <row r="114" spans="2:13" ht="82.5" customHeight="1" x14ac:dyDescent="0.55000000000000004">
      <c r="B114" s="10" t="s">
        <v>29</v>
      </c>
      <c r="C114" s="4" t="s">
        <v>126</v>
      </c>
      <c r="D114" s="4" t="s">
        <v>42</v>
      </c>
      <c r="E114" s="3" t="s">
        <v>32</v>
      </c>
      <c r="F114" s="3" t="s">
        <v>29</v>
      </c>
      <c r="G114" s="4" t="s">
        <v>129</v>
      </c>
      <c r="H114" s="33" t="s">
        <v>301</v>
      </c>
      <c r="I114" s="10"/>
      <c r="J114" s="3"/>
      <c r="K114" s="3"/>
      <c r="L114" s="3" t="str">
        <f t="shared" si="2"/>
        <v>　</v>
      </c>
      <c r="M114" s="71"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6">
      <c r="B115" s="11" t="s">
        <v>29</v>
      </c>
      <c r="C115" s="13" t="s">
        <v>126</v>
      </c>
      <c r="D115" s="13" t="s">
        <v>128</v>
      </c>
      <c r="E115" s="12" t="s">
        <v>32</v>
      </c>
      <c r="F115" s="12" t="s">
        <v>29</v>
      </c>
      <c r="G115" s="13" t="s">
        <v>130</v>
      </c>
      <c r="H115" s="36" t="s">
        <v>302</v>
      </c>
      <c r="I115" s="11"/>
      <c r="J115" s="12"/>
      <c r="K115" s="12"/>
      <c r="L115" s="12" t="str">
        <f t="shared" si="2"/>
        <v>　</v>
      </c>
      <c r="M115" s="73" t="str" cm="1">
        <f t="array" ref="M115">IF(ISNUMBER(L115)=FALSE, "",
    IFERROR(
        _xlfn.IFS(
            L115&gt;=10, "改善最優先",
            L115&gt;=7, "改善優先",
            L115&gt;=4, "改善やや優先",
            L115&gt;=1, "改善あまり優先ではない",
            L115=0, "改善必要なし",
            TRUE, "－"
        ),
        "－"
    )
)</f>
        <v/>
      </c>
    </row>
    <row r="116" spans="2:13" ht="82.5" customHeight="1" x14ac:dyDescent="0.55000000000000004">
      <c r="B116" s="7" t="s">
        <v>29</v>
      </c>
      <c r="C116" s="9" t="s">
        <v>144</v>
      </c>
      <c r="D116" s="9"/>
      <c r="E116" s="8" t="s">
        <v>32</v>
      </c>
      <c r="F116" s="8" t="s">
        <v>29</v>
      </c>
      <c r="G116" s="77" t="s">
        <v>405</v>
      </c>
      <c r="H116" s="32" t="s">
        <v>303</v>
      </c>
      <c r="I116" s="7"/>
      <c r="J116" s="8"/>
      <c r="K116" s="8"/>
      <c r="L116" s="8" t="str">
        <f t="shared" si="2"/>
        <v>　</v>
      </c>
      <c r="M116" s="70" t="str" cm="1">
        <f t="array" ref="M116">IF(ISNUMBER(L116)=FALSE, "",
    IFERROR(
        _xlfn.IFS(
            L116&gt;=10, "改善最優先",
            L116&gt;=7, "改善優先",
            L116&gt;=4, "改善やや優先",
            L116&gt;=1, "改善あまり優先ではない",
            L116=0, "改善必要なし",
            TRUE, "－"
        ),
        "－"
    )
)</f>
        <v/>
      </c>
    </row>
    <row r="117" spans="2:13" ht="82.5" customHeight="1" x14ac:dyDescent="0.55000000000000004">
      <c r="B117" s="10" t="s">
        <v>29</v>
      </c>
      <c r="C117" s="4" t="s">
        <v>144</v>
      </c>
      <c r="D117" s="4" t="s">
        <v>145</v>
      </c>
      <c r="E117" s="3" t="s">
        <v>40</v>
      </c>
      <c r="F117" s="3" t="s">
        <v>29</v>
      </c>
      <c r="G117" s="4" t="s">
        <v>148</v>
      </c>
      <c r="H117" s="33" t="s">
        <v>304</v>
      </c>
      <c r="I117" s="10"/>
      <c r="J117" s="3"/>
      <c r="K117" s="3"/>
      <c r="L117" s="3" t="str">
        <f t="shared" si="2"/>
        <v>　</v>
      </c>
      <c r="M117" s="71" t="str" cm="1">
        <f t="array" ref="M117">IF(ISNUMBER(L117)=FALSE, "",
    IFERROR(
        _xlfn.IFS(
            L117&gt;=10, "改善最優先",
            L117&gt;=7, "改善優先",
            L117&gt;=4, "改善やや優先",
            L117&gt;=1, "改善あまり優先ではない",
            L117=0, "改善必要なし",
            TRUE, "－"
        ),
        "－"
    )
)</f>
        <v/>
      </c>
    </row>
    <row r="118" spans="2:13" ht="82.5" customHeight="1" x14ac:dyDescent="0.55000000000000004">
      <c r="B118" s="10" t="s">
        <v>29</v>
      </c>
      <c r="C118" s="4" t="s">
        <v>144</v>
      </c>
      <c r="D118" s="4" t="s">
        <v>147</v>
      </c>
      <c r="E118" s="3" t="s">
        <v>40</v>
      </c>
      <c r="F118" s="3" t="s">
        <v>29</v>
      </c>
      <c r="G118" s="4" t="s">
        <v>149</v>
      </c>
      <c r="H118" s="33" t="s">
        <v>305</v>
      </c>
      <c r="I118" s="10"/>
      <c r="J118" s="3"/>
      <c r="K118" s="3"/>
      <c r="L118" s="3" t="str">
        <f t="shared" si="2"/>
        <v>　</v>
      </c>
      <c r="M118" s="71" t="str" cm="1">
        <f t="array" ref="M118">IF(ISNUMBER(L118)=FALSE, "",
    IFERROR(
        _xlfn.IFS(
            L118&gt;=10, "改善最優先",
            L118&gt;=7, "改善優先",
            L118&gt;=4, "改善やや優先",
            L118&gt;=1, "改善あまり優先ではない",
            L118=0, "改善必要なし",
            TRUE, "－"
        ),
        "－"
    )
)</f>
        <v/>
      </c>
    </row>
    <row r="119" spans="2:13" ht="82.5" customHeight="1" x14ac:dyDescent="0.55000000000000004">
      <c r="B119" s="21" t="s">
        <v>29</v>
      </c>
      <c r="C119" s="6" t="s">
        <v>144</v>
      </c>
      <c r="D119" s="6"/>
      <c r="E119" s="5" t="s">
        <v>32</v>
      </c>
      <c r="F119" s="5" t="s">
        <v>29</v>
      </c>
      <c r="G119" s="86" t="s">
        <v>150</v>
      </c>
      <c r="H119" s="39" t="s">
        <v>306</v>
      </c>
      <c r="I119" s="10"/>
      <c r="J119" s="3"/>
      <c r="K119" s="3"/>
      <c r="L119" s="3" t="str">
        <f t="shared" si="2"/>
        <v>　</v>
      </c>
      <c r="M119" s="71"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6">
      <c r="B120" s="11" t="s">
        <v>29</v>
      </c>
      <c r="C120" s="13" t="s">
        <v>144</v>
      </c>
      <c r="D120" s="13" t="s">
        <v>151</v>
      </c>
      <c r="E120" s="12" t="s">
        <v>40</v>
      </c>
      <c r="F120" s="12" t="s">
        <v>29</v>
      </c>
      <c r="G120" s="13" t="s">
        <v>152</v>
      </c>
      <c r="H120" s="36" t="s">
        <v>307</v>
      </c>
      <c r="I120" s="11"/>
      <c r="J120" s="12"/>
      <c r="K120" s="12"/>
      <c r="L120" s="12" t="str">
        <f t="shared" si="2"/>
        <v>　</v>
      </c>
      <c r="M120" s="73" t="str" cm="1">
        <f t="array" ref="M120">IF(ISNUMBER(L120)=FALSE, "",
    IFERROR(
        _xlfn.IFS(
            L120&gt;=10, "改善最優先",
            L120&gt;=7, "改善優先",
            L120&gt;=4, "改善やや優先",
            L120&gt;=1, "改善あまり優先ではない",
            L120=0, "改善必要なし",
            TRUE, "－"
        ),
        "－"
    )
)</f>
        <v/>
      </c>
    </row>
    <row r="121" spans="2:13" ht="82.5" customHeight="1" x14ac:dyDescent="0.55000000000000004">
      <c r="B121" s="21" t="s">
        <v>29</v>
      </c>
      <c r="C121" s="6" t="s">
        <v>131</v>
      </c>
      <c r="D121" s="6" t="s">
        <v>132</v>
      </c>
      <c r="E121" s="5" t="s">
        <v>40</v>
      </c>
      <c r="F121" s="5" t="s">
        <v>29</v>
      </c>
      <c r="G121" s="6" t="s">
        <v>406</v>
      </c>
      <c r="H121" s="38" t="s">
        <v>308</v>
      </c>
      <c r="I121" s="7"/>
      <c r="J121" s="8"/>
      <c r="K121" s="8"/>
      <c r="L121" s="8" t="str">
        <f t="shared" si="2"/>
        <v>　</v>
      </c>
      <c r="M121" s="70" t="str" cm="1">
        <f t="array" ref="M121">IF(ISNUMBER(L121)=FALSE, "",
    IFERROR(
        _xlfn.IFS(
            L121&gt;=10, "改善最優先",
            L121&gt;=7, "改善優先",
            L121&gt;=4, "改善やや優先",
            L121&gt;=1, "改善あまり優先ではない",
            L121=0, "改善必要なし",
            TRUE, "－"
        ),
        "－"
    )
)</f>
        <v/>
      </c>
    </row>
    <row r="122" spans="2:13" ht="82.5" customHeight="1" x14ac:dyDescent="0.55000000000000004">
      <c r="B122" s="10" t="s">
        <v>29</v>
      </c>
      <c r="C122" s="4" t="s">
        <v>131</v>
      </c>
      <c r="D122" s="4" t="s">
        <v>132</v>
      </c>
      <c r="E122" s="3" t="s">
        <v>40</v>
      </c>
      <c r="F122" s="3" t="s">
        <v>29</v>
      </c>
      <c r="G122" s="4" t="s">
        <v>408</v>
      </c>
      <c r="H122" s="33" t="s">
        <v>407</v>
      </c>
      <c r="I122" s="10"/>
      <c r="J122" s="3"/>
      <c r="K122" s="3"/>
      <c r="L122" s="3" t="str">
        <f t="shared" si="2"/>
        <v>　</v>
      </c>
      <c r="M122" s="71" t="str" cm="1">
        <f t="array" ref="M122">IF(ISNUMBER(L122)=FALSE, "",
    IFERROR(
        _xlfn.IFS(
            L122&gt;=10, "改善最優先",
            L122&gt;=7, "改善優先",
            L122&gt;=4, "改善やや優先",
            L122&gt;=1, "改善あまり優先ではない",
            L122=0, "改善必要なし",
            TRUE, "－"
        ),
        "－"
    )
)</f>
        <v/>
      </c>
    </row>
    <row r="123" spans="2:13" ht="82.5" customHeight="1" x14ac:dyDescent="0.55000000000000004">
      <c r="B123" s="10" t="s">
        <v>29</v>
      </c>
      <c r="C123" s="4" t="s">
        <v>131</v>
      </c>
      <c r="D123" s="4" t="s">
        <v>135</v>
      </c>
      <c r="E123" s="3" t="s">
        <v>40</v>
      </c>
      <c r="F123" s="3" t="s">
        <v>29</v>
      </c>
      <c r="G123" s="4" t="s">
        <v>136</v>
      </c>
      <c r="H123" s="33" t="s">
        <v>310</v>
      </c>
      <c r="I123" s="10"/>
      <c r="J123" s="3"/>
      <c r="K123" s="3"/>
      <c r="L123" s="3" t="str">
        <f t="shared" si="2"/>
        <v>　</v>
      </c>
      <c r="M123" s="71"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6">
      <c r="B124" s="18" t="s">
        <v>29</v>
      </c>
      <c r="C124" s="20" t="s">
        <v>131</v>
      </c>
      <c r="D124" s="20" t="s">
        <v>135</v>
      </c>
      <c r="E124" s="19" t="s">
        <v>40</v>
      </c>
      <c r="F124" s="19" t="s">
        <v>29</v>
      </c>
      <c r="G124" s="20" t="s">
        <v>137</v>
      </c>
      <c r="H124" s="34" t="s">
        <v>311</v>
      </c>
      <c r="I124" s="11"/>
      <c r="J124" s="12"/>
      <c r="K124" s="12"/>
      <c r="L124" s="12" t="str">
        <f t="shared" si="2"/>
        <v>　</v>
      </c>
      <c r="M124" s="73" t="str" cm="1">
        <f t="array" ref="M124">IF(ISNUMBER(L124)=FALSE, "",
    IFERROR(
        _xlfn.IFS(
            L124&gt;=10, "改善最優先",
            L124&gt;=7, "改善優先",
            L124&gt;=4, "改善やや優先",
            L124&gt;=1, "改善あまり優先ではない",
            L124=0, "改善必要なし",
            TRUE, "－"
        ),
        "－"
    )
)</f>
        <v/>
      </c>
    </row>
    <row r="125" spans="2:13" ht="82.5" customHeight="1" thickBot="1" x14ac:dyDescent="0.6">
      <c r="B125" s="7" t="s">
        <v>29</v>
      </c>
      <c r="C125" s="9" t="s">
        <v>138</v>
      </c>
      <c r="D125" s="9" t="s">
        <v>141</v>
      </c>
      <c r="E125" s="8" t="s">
        <v>40</v>
      </c>
      <c r="F125" s="8" t="s">
        <v>29</v>
      </c>
      <c r="G125" s="9" t="s">
        <v>409</v>
      </c>
      <c r="H125" s="32" t="s">
        <v>312</v>
      </c>
      <c r="I125" s="7"/>
      <c r="J125" s="8"/>
      <c r="K125" s="8"/>
      <c r="L125" s="8" t="str">
        <f t="shared" si="2"/>
        <v>　</v>
      </c>
      <c r="M125" s="70" t="str" cm="1">
        <f t="array" ref="M125">IF(ISNUMBER(L125)=FALSE, "",
    IFERROR(
        _xlfn.IFS(
            L125&gt;=10, "改善最優先",
            L125&gt;=7, "改善優先",
            L125&gt;=4, "改善やや優先",
            L125&gt;=1, "改善あまり優先ではない",
            L125=0, "改善必要なし",
            TRUE, "－"
        ),
        "－"
    )
)</f>
        <v/>
      </c>
    </row>
    <row r="126" spans="2:13" ht="82.5" hidden="1" customHeight="1" thickBot="1" x14ac:dyDescent="0.6">
      <c r="B126" s="11" t="s">
        <v>29</v>
      </c>
      <c r="C126" s="13" t="s">
        <v>139</v>
      </c>
      <c r="D126" s="13" t="s">
        <v>140</v>
      </c>
      <c r="E126" s="12" t="s">
        <v>40</v>
      </c>
      <c r="F126" s="12" t="s">
        <v>29</v>
      </c>
      <c r="G126" s="13" t="s">
        <v>143</v>
      </c>
      <c r="H126" s="36" t="s">
        <v>313</v>
      </c>
      <c r="I126" s="11"/>
      <c r="J126" s="12"/>
      <c r="K126" s="12"/>
      <c r="L126" s="12" t="str">
        <f t="shared" si="2"/>
        <v>　</v>
      </c>
      <c r="M126" s="73" t="str" cm="1">
        <f t="array" ref="M126">IF(ISNUMBER(L126)=FALSE, "",
    IFERROR(
        _xlfn.IFS(
            L126&gt;=10, "改善最優先",
            L126&gt;=7, "改善優先",
            L126&gt;=4, "改善やや優先",
            L126&gt;=1, "改善あまり優先ではない",
            L126=0, "改善必要なし",
            TRUE, "－"
        ),
        "－"
    )
)</f>
        <v/>
      </c>
    </row>
    <row r="127" spans="2:13" ht="82.5" customHeight="1" x14ac:dyDescent="0.55000000000000004">
      <c r="B127" s="7" t="s">
        <v>29</v>
      </c>
      <c r="C127" s="9" t="s">
        <v>99</v>
      </c>
      <c r="D127" s="9" t="s">
        <v>100</v>
      </c>
      <c r="E127" s="8" t="s">
        <v>32</v>
      </c>
      <c r="F127" s="8" t="s">
        <v>29</v>
      </c>
      <c r="G127" s="9" t="s">
        <v>410</v>
      </c>
      <c r="H127" s="32" t="s">
        <v>314</v>
      </c>
      <c r="I127" s="7"/>
      <c r="J127" s="8"/>
      <c r="K127" s="8"/>
      <c r="L127" s="8" t="str">
        <f t="shared" si="2"/>
        <v>　</v>
      </c>
      <c r="M127" s="70" t="str" cm="1">
        <f t="array" ref="M127">IF(ISNUMBER(L127)=FALSE, "",
    IFERROR(
        _xlfn.IFS(
            L127&gt;=10, "改善最優先",
            L127&gt;=7, "改善優先",
            L127&gt;=4, "改善やや優先",
            L127&gt;=1, "改善あまり優先ではない",
            L127=0, "改善必要なし",
            TRUE, "－"
        ),
        "－"
    )
)</f>
        <v/>
      </c>
    </row>
    <row r="128" spans="2:13" ht="82.5" customHeight="1" x14ac:dyDescent="0.55000000000000004">
      <c r="B128" s="10" t="s">
        <v>29</v>
      </c>
      <c r="C128" s="4" t="s">
        <v>99</v>
      </c>
      <c r="D128" s="4" t="s">
        <v>100</v>
      </c>
      <c r="E128" s="3" t="s">
        <v>32</v>
      </c>
      <c r="F128" s="3" t="s">
        <v>29</v>
      </c>
      <c r="G128" s="4" t="s">
        <v>104</v>
      </c>
      <c r="H128" s="33" t="s">
        <v>315</v>
      </c>
      <c r="I128" s="10"/>
      <c r="J128" s="3"/>
      <c r="K128" s="3"/>
      <c r="L128" s="3" t="str">
        <f t="shared" si="2"/>
        <v>　</v>
      </c>
      <c r="M128" s="71" t="str" cm="1">
        <f t="array" ref="M128">IF(ISNUMBER(L128)=FALSE, "",
    IFERROR(
        _xlfn.IFS(
            L128&gt;=10, "改善最優先",
            L128&gt;=7, "改善優先",
            L128&gt;=4, "改善やや優先",
            L128&gt;=1, "改善あまり優先ではない",
            L128=0, "改善必要なし",
            TRUE, "－"
        ),
        "－"
    )
)</f>
        <v/>
      </c>
    </row>
    <row r="129" spans="2:13" ht="82.5" customHeight="1" thickBot="1" x14ac:dyDescent="0.6">
      <c r="B129" s="11" t="s">
        <v>29</v>
      </c>
      <c r="C129" s="13" t="s">
        <v>99</v>
      </c>
      <c r="D129" s="13" t="s">
        <v>101</v>
      </c>
      <c r="E129" s="12" t="s">
        <v>102</v>
      </c>
      <c r="F129" s="12" t="s">
        <v>29</v>
      </c>
      <c r="G129" s="13" t="s">
        <v>105</v>
      </c>
      <c r="H129" s="36" t="s">
        <v>316</v>
      </c>
      <c r="I129" s="11"/>
      <c r="J129" s="12"/>
      <c r="K129" s="12"/>
      <c r="L129" s="12" t="str">
        <f t="shared" si="2"/>
        <v>　</v>
      </c>
      <c r="M129" s="73" t="str" cm="1">
        <f t="array" ref="M129">IF(ISNUMBER(L129)=FALSE, "",
    IFERROR(
        _xlfn.IFS(
            L129&gt;=10, "改善最優先",
            L129&gt;=7, "改善優先",
            L129&gt;=4, "改善やや優先",
            L129&gt;=1, "改善あまり優先ではない",
            L129=0, "改善必要なし",
            TRUE, "－"
        ),
        "－"
    )
)</f>
        <v/>
      </c>
    </row>
    <row r="130" spans="2:13" ht="48.75" customHeight="1" x14ac:dyDescent="0.55000000000000004"/>
    <row r="131" spans="2:13" ht="48.75" customHeight="1" x14ac:dyDescent="0.55000000000000004"/>
  </sheetData>
  <autoFilter ref="B9:M129" xr:uid="{219EBFDB-6C9E-4B97-AB29-8518B0A0556D}"/>
  <phoneticPr fontId="2"/>
  <dataValidations count="3">
    <dataValidation type="list" allowBlank="1" showInputMessage="1" sqref="I10:I129" xr:uid="{CAC90972-2715-4BC8-BA62-B95DA63D9AD1}">
      <formula1>"適合,不適合（一部）,不適合（全く）,"</formula1>
    </dataValidation>
    <dataValidation type="list" allowBlank="1" showInputMessage="1" sqref="J10:J129" xr:uid="{C45253C9-F727-4169-BBF8-A336B8063978}">
      <formula1>"大,中,小,"</formula1>
    </dataValidation>
    <dataValidation type="list" allowBlank="1" showInputMessage="1" sqref="K10:K129" xr:uid="{46EAF0A3-7933-4C01-A2E0-78881E748FC9}">
      <formula1>"しやすい,あまり,しにくい,"</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2BD42-11CB-47C1-836E-E68A8A527E81}">
  <sheetPr>
    <tabColor theme="5" tint="0.79998168889431442"/>
    <pageSetUpPr fitToPage="1"/>
  </sheetPr>
  <dimension ref="B1:M131"/>
  <sheetViews>
    <sheetView showGridLines="0" view="pageBreakPreview" topLeftCell="G1" zoomScale="80" zoomScaleNormal="70" zoomScaleSheetLayoutView="80" workbookViewId="0">
      <pane ySplit="9" topLeftCell="A10" activePane="bottomLeft" state="frozen"/>
      <selection activeCell="H86" sqref="H86"/>
      <selection pane="bottomLeft" activeCell="H86" sqref="H86"/>
    </sheetView>
  </sheetViews>
  <sheetFormatPr defaultColWidth="9" defaultRowHeight="14" x14ac:dyDescent="0.55000000000000004"/>
  <cols>
    <col min="1" max="1" width="1" style="1" customWidth="1"/>
    <col min="2" max="2" width="14.08203125" style="1" bestFit="1" customWidth="1"/>
    <col min="3" max="3" width="31.25" style="2" customWidth="1"/>
    <col min="4" max="4" width="12.75" style="2" customWidth="1"/>
    <col min="5" max="5" width="13" style="1" bestFit="1" customWidth="1"/>
    <col min="6" max="6" width="14.08203125" style="1" bestFit="1" customWidth="1"/>
    <col min="7" max="7" width="62.58203125" style="2" customWidth="1"/>
    <col min="8" max="8" width="37.75" style="2" customWidth="1"/>
    <col min="9" max="9" width="15.5" style="1" customWidth="1"/>
    <col min="10" max="10" width="15.58203125" style="1" customWidth="1"/>
    <col min="11" max="12" width="15.5" style="1" customWidth="1"/>
    <col min="13" max="13" width="15.5" style="2" customWidth="1"/>
    <col min="14" max="16384" width="9" style="1"/>
  </cols>
  <sheetData>
    <row r="1" spans="2:13" ht="29.25" customHeight="1" x14ac:dyDescent="0.55000000000000004">
      <c r="B1" s="50" t="s">
        <v>9</v>
      </c>
      <c r="C1" s="51"/>
      <c r="D1" s="51"/>
      <c r="E1" s="52"/>
      <c r="F1" s="53"/>
      <c r="G1" s="51"/>
      <c r="H1" s="51"/>
    </row>
    <row r="2" spans="2:13" ht="19.5" customHeight="1" x14ac:dyDescent="0.55000000000000004"/>
    <row r="3" spans="2:13" ht="19.5" customHeight="1" x14ac:dyDescent="0.55000000000000004">
      <c r="B3" s="27" t="s">
        <v>8</v>
      </c>
      <c r="C3" s="29"/>
      <c r="G3" s="30" t="s">
        <v>183</v>
      </c>
      <c r="H3" s="2" t="s">
        <v>185</v>
      </c>
    </row>
    <row r="4" spans="2:13" ht="19.5" customHeight="1" x14ac:dyDescent="0.55000000000000004">
      <c r="G4" s="30" t="s">
        <v>184</v>
      </c>
      <c r="H4" s="2" t="s">
        <v>185</v>
      </c>
    </row>
    <row r="5" spans="2:13" ht="19.5" customHeight="1" x14ac:dyDescent="0.55000000000000004">
      <c r="G5" s="30" t="s">
        <v>321</v>
      </c>
      <c r="H5" s="2" t="s">
        <v>185</v>
      </c>
    </row>
    <row r="6" spans="2:13" ht="19.5" customHeight="1" x14ac:dyDescent="0.55000000000000004">
      <c r="H6" s="27" t="s">
        <v>181</v>
      </c>
    </row>
    <row r="7" spans="2:13" ht="19.5" customHeight="1" x14ac:dyDescent="0.55000000000000004">
      <c r="H7" s="28" t="s">
        <v>182</v>
      </c>
    </row>
    <row r="8" spans="2:13" ht="14.5" thickBot="1" x14ac:dyDescent="0.6"/>
    <row r="9" spans="2:13" ht="42.5" thickBot="1" x14ac:dyDescent="0.6">
      <c r="B9" s="15" t="s">
        <v>0</v>
      </c>
      <c r="C9" s="17" t="s">
        <v>1</v>
      </c>
      <c r="D9" s="17" t="s">
        <v>2</v>
      </c>
      <c r="E9" s="16" t="s">
        <v>3</v>
      </c>
      <c r="F9" s="16" t="s">
        <v>4</v>
      </c>
      <c r="G9" s="17" t="s">
        <v>5</v>
      </c>
      <c r="H9" s="31" t="s">
        <v>6</v>
      </c>
      <c r="I9" s="40" t="s">
        <v>190</v>
      </c>
      <c r="J9" s="25" t="s">
        <v>186</v>
      </c>
      <c r="K9" s="25" t="s">
        <v>187</v>
      </c>
      <c r="L9" s="25" t="s">
        <v>188</v>
      </c>
      <c r="M9" s="69" t="s">
        <v>189</v>
      </c>
    </row>
    <row r="10" spans="2:13" ht="69" customHeight="1" x14ac:dyDescent="0.55000000000000004">
      <c r="B10" s="7" t="s">
        <v>7</v>
      </c>
      <c r="C10" s="9" t="s">
        <v>10</v>
      </c>
      <c r="D10" s="9"/>
      <c r="E10" s="8" t="s">
        <v>32</v>
      </c>
      <c r="F10" s="8" t="s">
        <v>111</v>
      </c>
      <c r="G10" s="9" t="s">
        <v>112</v>
      </c>
      <c r="H10" s="32" t="s">
        <v>192</v>
      </c>
      <c r="I10" s="7" t="s">
        <v>445</v>
      </c>
      <c r="J10" s="8" t="s">
        <v>439</v>
      </c>
      <c r="K10" s="8" t="s">
        <v>440</v>
      </c>
      <c r="L10" s="8">
        <f>IFERROR(
    (IF(I10="適合", 0, IF(I10="不適合（一部）", 1, IF(I10="不適合（全く）", 2, ""))))
    *
    (IF(J10="小", 1, IF(J10="中", 2, IF(J10="大", 3, ""))))
    *
    (IF(K10="しにくい", 1, IF(K10="あまり", 2, IF(K10="しやすい", 3, "")))), "　")</f>
        <v>0</v>
      </c>
      <c r="M10" s="70" t="str" cm="1">
        <f t="array" ref="M10">IF(ISNUMBER(L10)=FALSE, "",
    IFERROR(
        _xlfn.IFS(
            L10&gt;=10, "改善最優先",
            L10&gt;=7, "改善優先",
            L10&gt;=4, "改善やや優先",
            L10&gt;=1, "改善あまり優先ではない",
            L10=0, "改善必要なし",
            TRUE, "－"
        ),
        "－"
    )
)</f>
        <v>改善必要なし</v>
      </c>
    </row>
    <row r="11" spans="2:13" ht="69" customHeight="1" x14ac:dyDescent="0.55000000000000004">
      <c r="B11" s="10" t="s">
        <v>7</v>
      </c>
      <c r="C11" s="4" t="s">
        <v>10</v>
      </c>
      <c r="D11" s="4"/>
      <c r="E11" s="3" t="s">
        <v>32</v>
      </c>
      <c r="F11" s="3" t="s">
        <v>111</v>
      </c>
      <c r="G11" s="4" t="s">
        <v>113</v>
      </c>
      <c r="H11" s="33" t="s">
        <v>193</v>
      </c>
      <c r="I11" s="10"/>
      <c r="J11" s="3"/>
      <c r="K11" s="3"/>
      <c r="L11" s="3" t="str">
        <f>IFERROR(
    (IF(I11="適合", 0, IF(I11="不適合（一部）", 1, IF(I11="不適合（全く）", 2, ""))))
    *
    (IF(J11="小", 1, IF(J11="中", 2, IF(J11="大", 3, ""))))
    *
    (IF(K11="しにくい", 1, IF(K11="あまり", 2, IF(K11="しやすい", 3, "")))), "　")</f>
        <v>　</v>
      </c>
      <c r="M11" s="71" t="str" cm="1">
        <f t="array" ref="M11">IF(ISNUMBER(L11)=FALSE, "",
    IFERROR(
        _xlfn.IFS(
            L11&gt;=10, "改善最優先",
            L11&gt;=7, "改善優先",
            L11&gt;=4, "改善やや優先",
            L11&gt;=1, "改善あまり優先ではない",
            L11=0, "改善必要なし",
            TRUE, "－"
        ),
        "－"
    )
)</f>
        <v/>
      </c>
    </row>
    <row r="12" spans="2:13" ht="69" customHeight="1" x14ac:dyDescent="0.55000000000000004">
      <c r="B12" s="10" t="s">
        <v>7</v>
      </c>
      <c r="C12" s="4" t="s">
        <v>10</v>
      </c>
      <c r="D12" s="4"/>
      <c r="E12" s="3" t="s">
        <v>32</v>
      </c>
      <c r="F12" s="3" t="s">
        <v>111</v>
      </c>
      <c r="G12" s="4" t="s">
        <v>114</v>
      </c>
      <c r="H12" s="33" t="s">
        <v>194</v>
      </c>
      <c r="I12" s="10"/>
      <c r="J12" s="3"/>
      <c r="K12" s="3"/>
      <c r="L12" s="3" t="str">
        <f>IFERROR(
    (IF(I12="適合", 0, IF(I12="不適合（一部）", 1, IF(I12="不適合（全く）", 2, ""))))
    *
    (IF(J12="小", 1, IF(J12="中", 2, IF(J12="大", 3, ""))))
    *
    (IF(K12="しにくい", 1, IF(K12="あまり", 2, IF(K12="しやすい", 3, "")))), "　")</f>
        <v>　</v>
      </c>
      <c r="M12" s="71" t="str" cm="1">
        <f t="array" ref="M12">IF(ISNUMBER(L12)=FALSE, "",
    IFERROR(
        _xlfn.IFS(
            L12&gt;=10, "改善最優先",
            L12&gt;=7, "改善優先",
            L12&gt;=4, "改善やや優先",
            L12&gt;=1, "改善あまり優先ではない",
            L12=0, "改善必要なし",
            TRUE, "－"
        ),
        "－"
    )
)</f>
        <v/>
      </c>
    </row>
    <row r="13" spans="2:13" ht="69" customHeight="1" thickBot="1" x14ac:dyDescent="0.6">
      <c r="B13" s="18" t="s">
        <v>7</v>
      </c>
      <c r="C13" s="20" t="s">
        <v>10</v>
      </c>
      <c r="D13" s="20"/>
      <c r="E13" s="19" t="s">
        <v>32</v>
      </c>
      <c r="F13" s="19" t="s">
        <v>111</v>
      </c>
      <c r="G13" s="20" t="s">
        <v>116</v>
      </c>
      <c r="H13" s="34" t="s">
        <v>195</v>
      </c>
      <c r="I13" s="18"/>
      <c r="J13" s="19"/>
      <c r="K13" s="19"/>
      <c r="L13" s="19" t="str">
        <f t="shared" ref="L13:L76" si="0">IFERROR(
    (IF(I13="適合", 0, IF(I13="不適合（一部）", 1, IF(I13="不適合（全く）", 2, ""))))
    *
    (IF(J13="小", 1, IF(J13="中", 2, IF(J13="大", 3, ""))))
    *
    (IF(K13="しにくい", 1, IF(K13="あまり", 2, IF(K13="しやすい", 3, "")))), "　")</f>
        <v>　</v>
      </c>
      <c r="M13" s="72" t="str" cm="1">
        <f t="array" ref="M13">IF(ISNUMBER(L13)=FALSE, "",
    IFERROR(
        _xlfn.IFS(
            L13&gt;=10, "改善最優先",
            L13&gt;=7, "改善優先",
            L13&gt;=4, "改善やや優先",
            L13&gt;=1, "改善あまり優先ではない",
            L13=0, "改善必要なし",
            TRUE, "－"
        ),
        "－"
    )
)</f>
        <v/>
      </c>
    </row>
    <row r="14" spans="2:13" ht="82.5" customHeight="1" x14ac:dyDescent="0.55000000000000004">
      <c r="B14" s="7" t="s">
        <v>7</v>
      </c>
      <c r="C14" s="9" t="s">
        <v>122</v>
      </c>
      <c r="D14" s="9"/>
      <c r="E14" s="8" t="s">
        <v>32</v>
      </c>
      <c r="F14" s="8" t="s">
        <v>111</v>
      </c>
      <c r="G14" s="9" t="s">
        <v>163</v>
      </c>
      <c r="H14" s="32" t="s">
        <v>196</v>
      </c>
      <c r="I14" s="7"/>
      <c r="J14" s="8"/>
      <c r="K14" s="8"/>
      <c r="L14" s="8" t="str">
        <f t="shared" si="0"/>
        <v>　</v>
      </c>
      <c r="M14" s="70" t="str" cm="1">
        <f t="array" ref="M14">IF(ISNUMBER(L14)=FALSE, "",
    IFERROR(
        _xlfn.IFS(
            L14&gt;=10, "改善最優先",
            L14&gt;=7, "改善優先",
            L14&gt;=4, "改善やや優先",
            L14&gt;=1, "改善あまり優先ではない",
            L14=0, "改善必要なし",
            TRUE, "－"
        ),
        "－"
    )
)</f>
        <v/>
      </c>
    </row>
    <row r="15" spans="2:13" ht="82.5" customHeight="1" thickBot="1" x14ac:dyDescent="0.6">
      <c r="B15" s="18" t="s">
        <v>117</v>
      </c>
      <c r="C15" s="20" t="s">
        <v>121</v>
      </c>
      <c r="D15" s="20"/>
      <c r="E15" s="19" t="s">
        <v>32</v>
      </c>
      <c r="F15" s="19" t="s">
        <v>111</v>
      </c>
      <c r="G15" s="20" t="s">
        <v>123</v>
      </c>
      <c r="H15" s="34" t="s">
        <v>197</v>
      </c>
      <c r="I15" s="11"/>
      <c r="J15" s="12"/>
      <c r="K15" s="12"/>
      <c r="L15" s="12" t="str">
        <f t="shared" si="0"/>
        <v>　</v>
      </c>
      <c r="M15" s="73" t="str" cm="1">
        <f t="array" ref="M15">IF(ISNUMBER(L15)=FALSE, "",
    IFERROR(
        _xlfn.IFS(
            L15&gt;=10, "改善最優先",
            L15&gt;=7, "改善優先",
            L15&gt;=4, "改善やや優先",
            L15&gt;=1, "改善あまり優先ではない",
            L15=0, "改善必要なし",
            TRUE, "－"
        ),
        "－"
    )
)</f>
        <v/>
      </c>
    </row>
    <row r="16" spans="2:13" ht="82.5" customHeight="1" thickBot="1" x14ac:dyDescent="0.6">
      <c r="B16" s="24" t="s">
        <v>7</v>
      </c>
      <c r="C16" s="25" t="s">
        <v>11</v>
      </c>
      <c r="D16" s="25"/>
      <c r="E16" s="26" t="s">
        <v>32</v>
      </c>
      <c r="F16" s="26" t="s">
        <v>111</v>
      </c>
      <c r="G16" s="25" t="s">
        <v>153</v>
      </c>
      <c r="H16" s="35" t="s">
        <v>198</v>
      </c>
      <c r="I16" s="15"/>
      <c r="J16" s="16"/>
      <c r="K16" s="16"/>
      <c r="L16" s="16" t="str">
        <f t="shared" si="0"/>
        <v>　</v>
      </c>
      <c r="M16" s="74" t="str" cm="1">
        <f t="array" ref="M16">IF(ISNUMBER(L16)=FALSE, "",
    IFERROR(
        _xlfn.IFS(
            L16&gt;=10, "改善最優先",
            L16&gt;=7, "改善優先",
            L16&gt;=4, "改善やや優先",
            L16&gt;=1, "改善あまり優先ではない",
            L16=0, "改善必要なし",
            TRUE, "－"
        ),
        "－"
    )
)</f>
        <v/>
      </c>
    </row>
    <row r="17" spans="2:13" ht="82.5" customHeight="1" thickBot="1" x14ac:dyDescent="0.6">
      <c r="B17" s="24" t="s">
        <v>117</v>
      </c>
      <c r="C17" s="25" t="s">
        <v>12</v>
      </c>
      <c r="D17" s="25"/>
      <c r="E17" s="26" t="s">
        <v>32</v>
      </c>
      <c r="F17" s="26" t="s">
        <v>154</v>
      </c>
      <c r="G17" s="25" t="s">
        <v>155</v>
      </c>
      <c r="H17" s="35" t="s">
        <v>199</v>
      </c>
      <c r="I17" s="15"/>
      <c r="J17" s="16"/>
      <c r="K17" s="16"/>
      <c r="L17" s="16" t="str">
        <f t="shared" si="0"/>
        <v>　</v>
      </c>
      <c r="M17" s="74" t="str" cm="1">
        <f t="array" ref="M17">IF(ISNUMBER(L17)=FALSE, "",
    IFERROR(
        _xlfn.IFS(
            L17&gt;=10, "改善最優先",
            L17&gt;=7, "改善優先",
            L17&gt;=4, "改善やや優先",
            L17&gt;=1, "改善あまり優先ではない",
            L17=0, "改善必要なし",
            TRUE, "－"
        ),
        "－"
    )
)</f>
        <v/>
      </c>
    </row>
    <row r="18" spans="2:13" ht="82.5" customHeight="1" x14ac:dyDescent="0.55000000000000004">
      <c r="B18" s="7" t="s">
        <v>7</v>
      </c>
      <c r="C18" s="9" t="s">
        <v>13</v>
      </c>
      <c r="D18" s="9"/>
      <c r="E18" s="8" t="s">
        <v>32</v>
      </c>
      <c r="F18" s="8" t="s">
        <v>31</v>
      </c>
      <c r="G18" s="9" t="s">
        <v>156</v>
      </c>
      <c r="H18" s="32" t="s">
        <v>200</v>
      </c>
      <c r="I18" s="7"/>
      <c r="J18" s="8"/>
      <c r="K18" s="8"/>
      <c r="L18" s="8" t="str">
        <f t="shared" si="0"/>
        <v>　</v>
      </c>
      <c r="M18" s="70" t="str" cm="1">
        <f t="array" ref="M18">IF(ISNUMBER(L18)=FALSE, "",
    IFERROR(
        _xlfn.IFS(
            L18&gt;=10, "改善最優先",
            L18&gt;=7, "改善優先",
            L18&gt;=4, "改善やや優先",
            L18&gt;=1, "改善あまり優先ではない",
            L18=0, "改善必要なし",
            TRUE, "－"
        ),
        "－"
    )
)</f>
        <v/>
      </c>
    </row>
    <row r="19" spans="2:13" ht="82.5" customHeight="1" thickBot="1" x14ac:dyDescent="0.6">
      <c r="B19" s="11" t="s">
        <v>7</v>
      </c>
      <c r="C19" s="13" t="s">
        <v>159</v>
      </c>
      <c r="D19" s="13"/>
      <c r="E19" s="12" t="s">
        <v>32</v>
      </c>
      <c r="F19" s="12" t="s">
        <v>31</v>
      </c>
      <c r="G19" s="13" t="s">
        <v>160</v>
      </c>
      <c r="H19" s="36" t="s">
        <v>201</v>
      </c>
      <c r="I19" s="11"/>
      <c r="J19" s="12"/>
      <c r="K19" s="12"/>
      <c r="L19" s="12" t="str">
        <f t="shared" si="0"/>
        <v>　</v>
      </c>
      <c r="M19" s="73" t="str" cm="1">
        <f t="array" ref="M19">IF(ISNUMBER(L19)=FALSE, "",
    IFERROR(
        _xlfn.IFS(
            L19&gt;=10, "改善最優先",
            L19&gt;=7, "改善優先",
            L19&gt;=4, "改善やや優先",
            L19&gt;=1, "改善あまり優先ではない",
            L19=0, "改善必要なし",
            TRUE, "－"
        ),
        "－"
    )
)</f>
        <v/>
      </c>
    </row>
    <row r="20" spans="2:13" ht="82.5" customHeight="1" thickBot="1" x14ac:dyDescent="0.6">
      <c r="B20" s="24" t="s">
        <v>7</v>
      </c>
      <c r="C20" s="25" t="s">
        <v>157</v>
      </c>
      <c r="D20" s="25"/>
      <c r="E20" s="26" t="s">
        <v>40</v>
      </c>
      <c r="F20" s="26" t="s">
        <v>31</v>
      </c>
      <c r="G20" s="25" t="s">
        <v>158</v>
      </c>
      <c r="H20" s="35" t="s">
        <v>202</v>
      </c>
      <c r="I20" s="15"/>
      <c r="J20" s="16"/>
      <c r="K20" s="16"/>
      <c r="L20" s="16" t="str">
        <f t="shared" si="0"/>
        <v>　</v>
      </c>
      <c r="M20" s="74" t="str" cm="1">
        <f t="array" ref="M20">IF(ISNUMBER(L20)=FALSE, "",
    IFERROR(
        _xlfn.IFS(
            L20&gt;=10, "改善最優先",
            L20&gt;=7, "改善優先",
            L20&gt;=4, "改善やや優先",
            L20&gt;=1, "改善あまり優先ではない",
            L20=0, "改善必要なし",
            TRUE, "－"
        ),
        "－"
    )
)</f>
        <v/>
      </c>
    </row>
    <row r="21" spans="2:13" ht="82.5" customHeight="1" x14ac:dyDescent="0.55000000000000004">
      <c r="B21" s="7" t="s">
        <v>7</v>
      </c>
      <c r="C21" s="9" t="s">
        <v>14</v>
      </c>
      <c r="D21" s="9"/>
      <c r="E21" s="8" t="s">
        <v>32</v>
      </c>
      <c r="F21" s="8" t="s">
        <v>31</v>
      </c>
      <c r="G21" s="9" t="s">
        <v>161</v>
      </c>
      <c r="H21" s="32" t="s">
        <v>204</v>
      </c>
      <c r="I21" s="7"/>
      <c r="J21" s="8"/>
      <c r="K21" s="8"/>
      <c r="L21" s="8" t="str">
        <f t="shared" si="0"/>
        <v>　</v>
      </c>
      <c r="M21" s="70" t="str" cm="1">
        <f t="array" ref="M21">IF(ISNUMBER(L21)=FALSE, "",
    IFERROR(
        _xlfn.IFS(
            L21&gt;=10, "改善最優先",
            L21&gt;=7, "改善優先",
            L21&gt;=4, "改善やや優先",
            L21&gt;=1, "改善あまり優先ではない",
            L21=0, "改善必要なし",
            TRUE, "－"
        ),
        "－"
    )
)</f>
        <v/>
      </c>
    </row>
    <row r="22" spans="2:13" ht="82.5" customHeight="1" x14ac:dyDescent="0.55000000000000004">
      <c r="B22" s="10" t="s">
        <v>7</v>
      </c>
      <c r="C22" s="4" t="s">
        <v>14</v>
      </c>
      <c r="D22" s="4"/>
      <c r="E22" s="3" t="s">
        <v>32</v>
      </c>
      <c r="F22" s="3" t="s">
        <v>31</v>
      </c>
      <c r="G22" s="4" t="s">
        <v>162</v>
      </c>
      <c r="H22" s="33" t="s">
        <v>205</v>
      </c>
      <c r="I22" s="10"/>
      <c r="J22" s="3"/>
      <c r="K22" s="3"/>
      <c r="L22" s="3" t="str">
        <f t="shared" si="0"/>
        <v>　</v>
      </c>
      <c r="M22" s="71" t="str" cm="1">
        <f t="array" ref="M22">IF(ISNUMBER(L22)=FALSE, "",
    IFERROR(
        _xlfn.IFS(
            L22&gt;=10, "改善最優先",
            L22&gt;=7, "改善優先",
            L22&gt;=4, "改善やや優先",
            L22&gt;=1, "改善あまり優先ではない",
            L22=0, "改善必要なし",
            TRUE, "－"
        ),
        "－"
    )
)</f>
        <v/>
      </c>
    </row>
    <row r="23" spans="2:13" ht="82.5" customHeight="1" thickBot="1" x14ac:dyDescent="0.6">
      <c r="B23" s="18" t="s">
        <v>7</v>
      </c>
      <c r="C23" s="20" t="s">
        <v>14</v>
      </c>
      <c r="D23" s="20"/>
      <c r="E23" s="19" t="s">
        <v>32</v>
      </c>
      <c r="F23" s="19" t="s">
        <v>31</v>
      </c>
      <c r="G23" s="20" t="s">
        <v>203</v>
      </c>
      <c r="H23" s="34" t="s">
        <v>206</v>
      </c>
      <c r="I23" s="11"/>
      <c r="J23" s="12"/>
      <c r="K23" s="12"/>
      <c r="L23" s="12" t="str">
        <f t="shared" si="0"/>
        <v>　</v>
      </c>
      <c r="M23" s="73" t="str" cm="1">
        <f t="array" ref="M23">IF(ISNUMBER(L23)=FALSE, "",
    IFERROR(
        _xlfn.IFS(
            L23&gt;=10, "改善最優先",
            L23&gt;=7, "改善優先",
            L23&gt;=4, "改善やや優先",
            L23&gt;=1, "改善あまり優先ではない",
            L23=0, "改善必要なし",
            TRUE, "－"
        ),
        "－"
    )
)</f>
        <v/>
      </c>
    </row>
    <row r="24" spans="2:13" ht="82.5" customHeight="1" thickBot="1" x14ac:dyDescent="0.6">
      <c r="B24" s="15" t="s">
        <v>7</v>
      </c>
      <c r="C24" s="17" t="s">
        <v>15</v>
      </c>
      <c r="D24" s="17"/>
      <c r="E24" s="16" t="s">
        <v>32</v>
      </c>
      <c r="F24" s="16" t="s">
        <v>31</v>
      </c>
      <c r="G24" s="17" t="s">
        <v>164</v>
      </c>
      <c r="H24" s="31" t="s">
        <v>207</v>
      </c>
      <c r="I24" s="15"/>
      <c r="J24" s="16"/>
      <c r="K24" s="16"/>
      <c r="L24" s="16" t="str">
        <f t="shared" si="0"/>
        <v>　</v>
      </c>
      <c r="M24" s="74" t="str" cm="1">
        <f t="array" ref="M24">IF(ISNUMBER(L24)=FALSE, "",
    IFERROR(
        _xlfn.IFS(
            L24&gt;=10, "改善最優先",
            L24&gt;=7, "改善優先",
            L24&gt;=4, "改善やや優先",
            L24&gt;=1, "改善あまり優先ではない",
            L24=0, "改善必要なし",
            TRUE, "－"
        ),
        "－"
    )
)</f>
        <v/>
      </c>
    </row>
    <row r="25" spans="2:13" ht="82.5" customHeight="1" thickBot="1" x14ac:dyDescent="0.6">
      <c r="B25" s="24" t="s">
        <v>7</v>
      </c>
      <c r="C25" s="25" t="s">
        <v>16</v>
      </c>
      <c r="D25" s="25"/>
      <c r="E25" s="26" t="s">
        <v>32</v>
      </c>
      <c r="F25" s="26" t="s">
        <v>31</v>
      </c>
      <c r="G25" s="25" t="s">
        <v>165</v>
      </c>
      <c r="H25" s="35" t="s">
        <v>208</v>
      </c>
      <c r="I25" s="15"/>
      <c r="J25" s="16"/>
      <c r="K25" s="16"/>
      <c r="L25" s="16" t="str">
        <f t="shared" si="0"/>
        <v>　</v>
      </c>
      <c r="M25" s="74" t="str" cm="1">
        <f t="array" ref="M25">IF(ISNUMBER(L25)=FALSE, "",
    IFERROR(
        _xlfn.IFS(
            L25&gt;=10, "改善最優先",
            L25&gt;=7, "改善優先",
            L25&gt;=4, "改善やや優先",
            L25&gt;=1, "改善あまり優先ではない",
            L25=0, "改善必要なし",
            TRUE, "－"
        ),
        "－"
    )
)</f>
        <v/>
      </c>
    </row>
    <row r="26" spans="2:13" ht="82.5" customHeight="1" x14ac:dyDescent="0.55000000000000004">
      <c r="B26" s="7" t="s">
        <v>7</v>
      </c>
      <c r="C26" s="9" t="s">
        <v>17</v>
      </c>
      <c r="D26" s="9"/>
      <c r="E26" s="8" t="s">
        <v>32</v>
      </c>
      <c r="F26" s="8" t="s">
        <v>31</v>
      </c>
      <c r="G26" s="9" t="s">
        <v>167</v>
      </c>
      <c r="H26" s="32" t="s">
        <v>209</v>
      </c>
      <c r="I26" s="7"/>
      <c r="J26" s="8"/>
      <c r="K26" s="8"/>
      <c r="L26" s="8" t="str">
        <f t="shared" si="0"/>
        <v>　</v>
      </c>
      <c r="M26" s="70" t="str" cm="1">
        <f t="array" ref="M26">IF(ISNUMBER(L26)=FALSE, "",
    IFERROR(
        _xlfn.IFS(
            L26&gt;=10, "改善最優先",
            L26&gt;=7, "改善優先",
            L26&gt;=4, "改善やや優先",
            L26&gt;=1, "改善あまり優先ではない",
            L26=0, "改善必要なし",
            TRUE, "－"
        ),
        "－"
    )
)</f>
        <v/>
      </c>
    </row>
    <row r="27" spans="2:13" ht="82.5" customHeight="1" thickBot="1" x14ac:dyDescent="0.6">
      <c r="B27" s="18" t="s">
        <v>7</v>
      </c>
      <c r="C27" s="20" t="s">
        <v>17</v>
      </c>
      <c r="D27" s="20"/>
      <c r="E27" s="19" t="s">
        <v>32</v>
      </c>
      <c r="F27" s="19" t="s">
        <v>31</v>
      </c>
      <c r="G27" s="20" t="s">
        <v>166</v>
      </c>
      <c r="H27" s="34" t="s">
        <v>210</v>
      </c>
      <c r="I27" s="11"/>
      <c r="J27" s="12"/>
      <c r="K27" s="12"/>
      <c r="L27" s="12" t="str">
        <f t="shared" si="0"/>
        <v>　</v>
      </c>
      <c r="M27" s="73" t="str" cm="1">
        <f t="array" ref="M27">IF(ISNUMBER(L27)=FALSE, "",
    IFERROR(
        _xlfn.IFS(
            L27&gt;=10, "改善最優先",
            L27&gt;=7, "改善優先",
            L27&gt;=4, "改善やや優先",
            L27&gt;=1, "改善あまり優先ではない",
            L27=0, "改善必要なし",
            TRUE, "－"
        ),
        "－"
    )
)</f>
        <v/>
      </c>
    </row>
    <row r="28" spans="2:13" ht="82.5" customHeight="1" x14ac:dyDescent="0.55000000000000004">
      <c r="B28" s="7" t="s">
        <v>7</v>
      </c>
      <c r="C28" s="9" t="s">
        <v>18</v>
      </c>
      <c r="D28" s="9" t="s">
        <v>172</v>
      </c>
      <c r="E28" s="8" t="s">
        <v>32</v>
      </c>
      <c r="F28" s="8" t="s">
        <v>31</v>
      </c>
      <c r="G28" s="9" t="s">
        <v>211</v>
      </c>
      <c r="H28" s="32" t="s">
        <v>212</v>
      </c>
      <c r="I28" s="21"/>
      <c r="J28" s="5"/>
      <c r="K28" s="5"/>
      <c r="L28" s="5" t="str">
        <f t="shared" si="0"/>
        <v>　</v>
      </c>
      <c r="M28" s="75" t="str" cm="1">
        <f t="array" ref="M28">IF(ISNUMBER(L28)=FALSE, "",
    IFERROR(
        _xlfn.IFS(
            L28&gt;=10, "改善最優先",
            L28&gt;=7, "改善優先",
            L28&gt;=4, "改善やや優先",
            L28&gt;=1, "改善あまり優先ではない",
            L28=0, "改善必要なし",
            TRUE, "－"
        ),
        "－"
    )
)</f>
        <v/>
      </c>
    </row>
    <row r="29" spans="2:13" ht="82.5" customHeight="1" x14ac:dyDescent="0.55000000000000004">
      <c r="B29" s="10" t="s">
        <v>7</v>
      </c>
      <c r="C29" s="4" t="s">
        <v>18</v>
      </c>
      <c r="D29" s="4" t="s">
        <v>172</v>
      </c>
      <c r="E29" s="3" t="s">
        <v>40</v>
      </c>
      <c r="F29" s="3" t="s">
        <v>31</v>
      </c>
      <c r="G29" s="4" t="s">
        <v>170</v>
      </c>
      <c r="H29" s="33" t="s">
        <v>213</v>
      </c>
      <c r="I29" s="10"/>
      <c r="J29" s="3"/>
      <c r="K29" s="3"/>
      <c r="L29" s="3" t="str">
        <f t="shared" si="0"/>
        <v>　</v>
      </c>
      <c r="M29" s="71" t="str" cm="1">
        <f t="array" ref="M29">IF(ISNUMBER(L29)=FALSE, "",
    IFERROR(
        _xlfn.IFS(
            L29&gt;=10, "改善最優先",
            L29&gt;=7, "改善優先",
            L29&gt;=4, "改善やや優先",
            L29&gt;=1, "改善あまり優先ではない",
            L29=0, "改善必要なし",
            TRUE, "－"
        ),
        "－"
    )
)</f>
        <v/>
      </c>
    </row>
    <row r="30" spans="2:13" ht="82.5" customHeight="1" x14ac:dyDescent="0.55000000000000004">
      <c r="B30" s="10" t="s">
        <v>7</v>
      </c>
      <c r="C30" s="4" t="s">
        <v>18</v>
      </c>
      <c r="D30" s="4" t="s">
        <v>173</v>
      </c>
      <c r="E30" s="3" t="s">
        <v>32</v>
      </c>
      <c r="F30" s="3" t="s">
        <v>31</v>
      </c>
      <c r="G30" s="4" t="s">
        <v>169</v>
      </c>
      <c r="H30" s="33" t="s">
        <v>214</v>
      </c>
      <c r="I30" s="10"/>
      <c r="J30" s="3"/>
      <c r="K30" s="3"/>
      <c r="L30" s="3" t="str">
        <f t="shared" si="0"/>
        <v>　</v>
      </c>
      <c r="M30" s="71" t="str" cm="1">
        <f t="array" ref="M30">IF(ISNUMBER(L30)=FALSE, "",
    IFERROR(
        _xlfn.IFS(
            L30&gt;=10, "改善最優先",
            L30&gt;=7, "改善優先",
            L30&gt;=4, "改善やや優先",
            L30&gt;=1, "改善あまり優先ではない",
            L30=0, "改善必要なし",
            TRUE, "－"
        ),
        "－"
    )
)</f>
        <v/>
      </c>
    </row>
    <row r="31" spans="2:13" ht="82.5" customHeight="1" x14ac:dyDescent="0.55000000000000004">
      <c r="B31" s="10" t="s">
        <v>7</v>
      </c>
      <c r="C31" s="4" t="s">
        <v>18</v>
      </c>
      <c r="D31" s="4" t="s">
        <v>173</v>
      </c>
      <c r="E31" s="3" t="s">
        <v>32</v>
      </c>
      <c r="F31" s="3" t="s">
        <v>31</v>
      </c>
      <c r="G31" s="4" t="s">
        <v>168</v>
      </c>
      <c r="H31" s="33" t="s">
        <v>215</v>
      </c>
      <c r="I31" s="10"/>
      <c r="J31" s="3"/>
      <c r="K31" s="3"/>
      <c r="L31" s="3" t="str">
        <f t="shared" si="0"/>
        <v>　</v>
      </c>
      <c r="M31" s="71" t="str" cm="1">
        <f t="array" ref="M31">IF(ISNUMBER(L31)=FALSE, "",
    IFERROR(
        _xlfn.IFS(
            L31&gt;=10, "改善最優先",
            L31&gt;=7, "改善優先",
            L31&gt;=4, "改善やや優先",
            L31&gt;=1, "改善あまり優先ではない",
            L31=0, "改善必要なし",
            TRUE, "－"
        ),
        "－"
    )
)</f>
        <v/>
      </c>
    </row>
    <row r="32" spans="2:13" ht="82.5" customHeight="1" thickBot="1" x14ac:dyDescent="0.6">
      <c r="B32" s="18" t="s">
        <v>7</v>
      </c>
      <c r="C32" s="20" t="s">
        <v>18</v>
      </c>
      <c r="D32" s="20" t="s">
        <v>173</v>
      </c>
      <c r="E32" s="19" t="s">
        <v>40</v>
      </c>
      <c r="F32" s="19" t="s">
        <v>31</v>
      </c>
      <c r="G32" s="20" t="s">
        <v>171</v>
      </c>
      <c r="H32" s="34" t="s">
        <v>216</v>
      </c>
      <c r="I32" s="18"/>
      <c r="J32" s="19"/>
      <c r="K32" s="19"/>
      <c r="L32" s="19" t="str">
        <f t="shared" si="0"/>
        <v>　</v>
      </c>
      <c r="M32" s="72" t="str" cm="1">
        <f t="array" ref="M32">IF(ISNUMBER(L32)=FALSE, "",
    IFERROR(
        _xlfn.IFS(
            L32&gt;=10, "改善最優先",
            L32&gt;=7, "改善優先",
            L32&gt;=4, "改善やや優先",
            L32&gt;=1, "改善あまり優先ではない",
            L32=0, "改善必要なし",
            TRUE, "－"
        ),
        "－"
    )
)</f>
        <v/>
      </c>
    </row>
    <row r="33" spans="2:13" ht="82.5" customHeight="1" x14ac:dyDescent="0.55000000000000004">
      <c r="B33" s="7" t="s">
        <v>7</v>
      </c>
      <c r="C33" s="9" t="s">
        <v>19</v>
      </c>
      <c r="D33" s="9"/>
      <c r="E33" s="8" t="s">
        <v>32</v>
      </c>
      <c r="F33" s="8" t="s">
        <v>111</v>
      </c>
      <c r="G33" s="9" t="s">
        <v>175</v>
      </c>
      <c r="H33" s="32" t="s">
        <v>217</v>
      </c>
      <c r="I33" s="7"/>
      <c r="J33" s="8"/>
      <c r="K33" s="8"/>
      <c r="L33" s="8" t="str">
        <f t="shared" si="0"/>
        <v>　</v>
      </c>
      <c r="M33" s="70" t="str" cm="1">
        <f t="array" ref="M33">IF(ISNUMBER(L33)=FALSE, "",
    IFERROR(
        _xlfn.IFS(
            L33&gt;=10, "改善最優先",
            L33&gt;=7, "改善優先",
            L33&gt;=4, "改善やや優先",
            L33&gt;=1, "改善あまり優先ではない",
            L33=0, "改善必要なし",
            TRUE, "－"
        ),
        "－"
    )
)</f>
        <v/>
      </c>
    </row>
    <row r="34" spans="2:13" ht="82.5" customHeight="1" x14ac:dyDescent="0.55000000000000004">
      <c r="B34" s="10" t="s">
        <v>7</v>
      </c>
      <c r="C34" s="4" t="s">
        <v>19</v>
      </c>
      <c r="D34" s="4"/>
      <c r="E34" s="3" t="s">
        <v>32</v>
      </c>
      <c r="F34" s="3" t="s">
        <v>31</v>
      </c>
      <c r="G34" s="4" t="s">
        <v>218</v>
      </c>
      <c r="H34" s="33" t="s">
        <v>219</v>
      </c>
      <c r="I34" s="10"/>
      <c r="J34" s="3"/>
      <c r="K34" s="3"/>
      <c r="L34" s="3" t="str">
        <f t="shared" si="0"/>
        <v>　</v>
      </c>
      <c r="M34" s="71" t="str" cm="1">
        <f t="array" ref="M34">IF(ISNUMBER(L34)=FALSE, "",
    IFERROR(
        _xlfn.IFS(
            L34&gt;=10, "改善最優先",
            L34&gt;=7, "改善優先",
            L34&gt;=4, "改善やや優先",
            L34&gt;=1, "改善あまり優先ではない",
            L34=0, "改善必要なし",
            TRUE, "－"
        ),
        "－"
    )
)</f>
        <v/>
      </c>
    </row>
    <row r="35" spans="2:13" ht="82.5" customHeight="1" x14ac:dyDescent="0.55000000000000004">
      <c r="B35" s="10" t="s">
        <v>7</v>
      </c>
      <c r="C35" s="4" t="s">
        <v>19</v>
      </c>
      <c r="D35" s="4"/>
      <c r="E35" s="3" t="s">
        <v>32</v>
      </c>
      <c r="F35" s="3" t="s">
        <v>31</v>
      </c>
      <c r="G35" s="4" t="s">
        <v>220</v>
      </c>
      <c r="H35" s="33" t="s">
        <v>221</v>
      </c>
      <c r="I35" s="10"/>
      <c r="J35" s="3"/>
      <c r="K35" s="3"/>
      <c r="L35" s="3" t="str">
        <f t="shared" si="0"/>
        <v>　</v>
      </c>
      <c r="M35" s="71" t="str" cm="1">
        <f t="array" ref="M35">IF(ISNUMBER(L35)=FALSE, "",
    IFERROR(
        _xlfn.IFS(
            L35&gt;=10, "改善最優先",
            L35&gt;=7, "改善優先",
            L35&gt;=4, "改善やや優先",
            L35&gt;=1, "改善あまり優先ではない",
            L35=0, "改善必要なし",
            TRUE, "－"
        ),
        "－"
    )
)</f>
        <v/>
      </c>
    </row>
    <row r="36" spans="2:13" ht="82.5" customHeight="1" x14ac:dyDescent="0.55000000000000004">
      <c r="B36" s="10" t="s">
        <v>7</v>
      </c>
      <c r="C36" s="4" t="s">
        <v>19</v>
      </c>
      <c r="D36" s="4"/>
      <c r="E36" s="3" t="s">
        <v>32</v>
      </c>
      <c r="F36" s="3" t="s">
        <v>111</v>
      </c>
      <c r="G36" s="4" t="s">
        <v>174</v>
      </c>
      <c r="H36" s="33" t="s">
        <v>222</v>
      </c>
      <c r="I36" s="10"/>
      <c r="J36" s="3"/>
      <c r="K36" s="3"/>
      <c r="L36" s="3" t="str">
        <f t="shared" si="0"/>
        <v>　</v>
      </c>
      <c r="M36" s="71" t="str" cm="1">
        <f t="array" ref="M36">IF(ISNUMBER(L36)=FALSE, "",
    IFERROR(
        _xlfn.IFS(
            L36&gt;=10, "改善最優先",
            L36&gt;=7, "改善優先",
            L36&gt;=4, "改善やや優先",
            L36&gt;=1, "改善あまり優先ではない",
            L36=0, "改善必要なし",
            TRUE, "－"
        ),
        "－"
    )
)</f>
        <v/>
      </c>
    </row>
    <row r="37" spans="2:13" ht="82.5" customHeight="1" x14ac:dyDescent="0.55000000000000004">
      <c r="B37" s="10" t="s">
        <v>7</v>
      </c>
      <c r="C37" s="4" t="s">
        <v>19</v>
      </c>
      <c r="D37" s="4"/>
      <c r="E37" s="3" t="s">
        <v>32</v>
      </c>
      <c r="F37" s="3" t="s">
        <v>154</v>
      </c>
      <c r="G37" s="4" t="s">
        <v>177</v>
      </c>
      <c r="H37" s="33" t="s">
        <v>223</v>
      </c>
      <c r="I37" s="10"/>
      <c r="J37" s="3"/>
      <c r="K37" s="3"/>
      <c r="L37" s="3" t="str">
        <f t="shared" si="0"/>
        <v>　</v>
      </c>
      <c r="M37" s="71" t="str" cm="1">
        <f t="array" ref="M37">IF(ISNUMBER(L37)=FALSE, "",
    IFERROR(
        _xlfn.IFS(
            L37&gt;=10, "改善最優先",
            L37&gt;=7, "改善優先",
            L37&gt;=4, "改善やや優先",
            L37&gt;=1, "改善あまり優先ではない",
            L37=0, "改善必要なし",
            TRUE, "－"
        ),
        "－"
    )
)</f>
        <v/>
      </c>
    </row>
    <row r="38" spans="2:13" ht="82.5" customHeight="1" x14ac:dyDescent="0.55000000000000004">
      <c r="B38" s="10" t="s">
        <v>7</v>
      </c>
      <c r="C38" s="4" t="s">
        <v>19</v>
      </c>
      <c r="D38" s="4"/>
      <c r="E38" s="3" t="s">
        <v>32</v>
      </c>
      <c r="F38" s="3" t="s">
        <v>31</v>
      </c>
      <c r="G38" s="4" t="s">
        <v>176</v>
      </c>
      <c r="H38" s="33" t="s">
        <v>224</v>
      </c>
      <c r="I38" s="10"/>
      <c r="J38" s="3"/>
      <c r="K38" s="3"/>
      <c r="L38" s="3" t="str">
        <f t="shared" si="0"/>
        <v>　</v>
      </c>
      <c r="M38" s="71" t="str" cm="1">
        <f t="array" ref="M38">IF(ISNUMBER(L38)=FALSE, "",
    IFERROR(
        _xlfn.IFS(
            L38&gt;=10, "改善最優先",
            L38&gt;=7, "改善優先",
            L38&gt;=4, "改善やや優先",
            L38&gt;=1, "改善あまり優先ではない",
            L38=0, "改善必要なし",
            TRUE, "－"
        ),
        "－"
    )
)</f>
        <v/>
      </c>
    </row>
    <row r="39" spans="2:13" ht="82.5" customHeight="1" thickBot="1" x14ac:dyDescent="0.6">
      <c r="B39" s="11" t="s">
        <v>7</v>
      </c>
      <c r="C39" s="13" t="s">
        <v>19</v>
      </c>
      <c r="D39" s="13"/>
      <c r="E39" s="12" t="s">
        <v>32</v>
      </c>
      <c r="F39" s="12" t="s">
        <v>31</v>
      </c>
      <c r="G39" s="13" t="s">
        <v>178</v>
      </c>
      <c r="H39" s="36" t="s">
        <v>225</v>
      </c>
      <c r="I39" s="18"/>
      <c r="J39" s="19"/>
      <c r="K39" s="19"/>
      <c r="L39" s="19" t="str">
        <f t="shared" si="0"/>
        <v>　</v>
      </c>
      <c r="M39" s="72" t="str" cm="1">
        <f t="array" ref="M39">IF(ISNUMBER(L39)=FALSE, "",
    IFERROR(
        _xlfn.IFS(
            L39&gt;=10, "改善最優先",
            L39&gt;=7, "改善優先",
            L39&gt;=4, "改善やや優先",
            L39&gt;=1, "改善あまり優先ではない",
            L39=0, "改善必要なし",
            TRUE, "－"
        ),
        "－"
    )
)</f>
        <v/>
      </c>
    </row>
    <row r="40" spans="2:13" ht="82.5" customHeight="1" x14ac:dyDescent="0.55000000000000004">
      <c r="B40" s="7" t="s">
        <v>7</v>
      </c>
      <c r="C40" s="9" t="s">
        <v>115</v>
      </c>
      <c r="D40" s="9"/>
      <c r="E40" s="8" t="s">
        <v>32</v>
      </c>
      <c r="F40" s="8" t="s">
        <v>31</v>
      </c>
      <c r="G40" s="9" t="s">
        <v>118</v>
      </c>
      <c r="H40" s="32" t="s">
        <v>226</v>
      </c>
      <c r="I40" s="7"/>
      <c r="J40" s="8"/>
      <c r="K40" s="8"/>
      <c r="L40" s="8" t="str">
        <f t="shared" si="0"/>
        <v>　</v>
      </c>
      <c r="M40" s="70" t="str" cm="1">
        <f t="array" ref="M40">IF(ISNUMBER(L40)=FALSE, "",
    IFERROR(
        _xlfn.IFS(
            L40&gt;=10, "改善最優先",
            L40&gt;=7, "改善優先",
            L40&gt;=4, "改善やや優先",
            L40&gt;=1, "改善あまり優先ではない",
            L40=0, "改善必要なし",
            TRUE, "－"
        ),
        "－"
    )
)</f>
        <v/>
      </c>
    </row>
    <row r="41" spans="2:13" ht="82.5" customHeight="1" x14ac:dyDescent="0.55000000000000004">
      <c r="B41" s="10" t="s">
        <v>7</v>
      </c>
      <c r="C41" s="4" t="s">
        <v>115</v>
      </c>
      <c r="D41" s="4"/>
      <c r="E41" s="3" t="s">
        <v>32</v>
      </c>
      <c r="F41" s="3" t="s">
        <v>31</v>
      </c>
      <c r="G41" s="4" t="s">
        <v>119</v>
      </c>
      <c r="H41" s="33" t="s">
        <v>227</v>
      </c>
      <c r="I41" s="10"/>
      <c r="J41" s="3"/>
      <c r="K41" s="3"/>
      <c r="L41" s="3" t="str">
        <f t="shared" si="0"/>
        <v>　</v>
      </c>
      <c r="M41" s="71" t="str" cm="1">
        <f t="array" ref="M41">IF(ISNUMBER(L41)=FALSE, "",
    IFERROR(
        _xlfn.IFS(
            L41&gt;=10, "改善最優先",
            L41&gt;=7, "改善優先",
            L41&gt;=4, "改善やや優先",
            L41&gt;=1, "改善あまり優先ではない",
            L41=0, "改善必要なし",
            TRUE, "－"
        ),
        "－"
    )
)</f>
        <v/>
      </c>
    </row>
    <row r="42" spans="2:13" ht="82.5" customHeight="1" thickBot="1" x14ac:dyDescent="0.6">
      <c r="B42" s="11" t="s">
        <v>7</v>
      </c>
      <c r="C42" s="13" t="s">
        <v>115</v>
      </c>
      <c r="D42" s="13"/>
      <c r="E42" s="12" t="s">
        <v>32</v>
      </c>
      <c r="F42" s="12" t="s">
        <v>31</v>
      </c>
      <c r="G42" s="13" t="s">
        <v>120</v>
      </c>
      <c r="H42" s="36" t="s">
        <v>228</v>
      </c>
      <c r="I42" s="11"/>
      <c r="J42" s="12"/>
      <c r="K42" s="12"/>
      <c r="L42" s="12" t="str">
        <f t="shared" si="0"/>
        <v>　</v>
      </c>
      <c r="M42" s="73" t="str" cm="1">
        <f t="array" ref="M42">IF(ISNUMBER(L42)=FALSE, "",
    IFERROR(
        _xlfn.IFS(
            L42&gt;=10, "改善最優先",
            L42&gt;=7, "改善優先",
            L42&gt;=4, "改善やや優先",
            L42&gt;=1, "改善あまり優先ではない",
            L42=0, "改善必要なし",
            TRUE, "－"
        ),
        "－"
    )
)</f>
        <v/>
      </c>
    </row>
    <row r="43" spans="2:13" ht="82.5" customHeight="1" thickBot="1" x14ac:dyDescent="0.6">
      <c r="B43" s="22" t="s">
        <v>20</v>
      </c>
      <c r="C43" s="23" t="s">
        <v>21</v>
      </c>
      <c r="D43" s="23"/>
      <c r="E43" s="14" t="s">
        <v>32</v>
      </c>
      <c r="F43" s="14" t="s">
        <v>31</v>
      </c>
      <c r="G43" s="23" t="s">
        <v>110</v>
      </c>
      <c r="H43" s="37" t="s">
        <v>229</v>
      </c>
      <c r="I43" s="15"/>
      <c r="J43" s="16"/>
      <c r="K43" s="16"/>
      <c r="L43" s="16" t="str">
        <f t="shared" si="0"/>
        <v>　</v>
      </c>
      <c r="M43" s="74" t="str" cm="1">
        <f t="array" ref="M43">IF(ISNUMBER(L43)=FALSE, "",
    IFERROR(
        _xlfn.IFS(
            L43&gt;=10, "改善最優先",
            L43&gt;=7, "改善優先",
            L43&gt;=4, "改善やや優先",
            L43&gt;=1, "改善あまり優先ではない",
            L43=0, "改善必要なし",
            TRUE, "－"
        ),
        "－"
    )
)</f>
        <v/>
      </c>
    </row>
    <row r="44" spans="2:13" ht="82.5" customHeight="1" x14ac:dyDescent="0.55000000000000004">
      <c r="B44" s="7" t="s">
        <v>20</v>
      </c>
      <c r="C44" s="9" t="s">
        <v>22</v>
      </c>
      <c r="D44" s="9"/>
      <c r="E44" s="8" t="s">
        <v>40</v>
      </c>
      <c r="F44" s="8" t="s">
        <v>31</v>
      </c>
      <c r="G44" s="9" t="s">
        <v>85</v>
      </c>
      <c r="H44" s="32" t="s">
        <v>230</v>
      </c>
      <c r="I44" s="21"/>
      <c r="J44" s="5"/>
      <c r="K44" s="5"/>
      <c r="L44" s="5" t="str">
        <f t="shared" si="0"/>
        <v>　</v>
      </c>
      <c r="M44" s="75" t="str" cm="1">
        <f t="array" ref="M44">IF(ISNUMBER(L44)=FALSE, "",
    IFERROR(
        _xlfn.IFS(
            L44&gt;=10, "改善最優先",
            L44&gt;=7, "改善優先",
            L44&gt;=4, "改善やや優先",
            L44&gt;=1, "改善あまり優先ではない",
            L44=0, "改善必要なし",
            TRUE, "－"
        ),
        "－"
    )
)</f>
        <v/>
      </c>
    </row>
    <row r="45" spans="2:13" ht="82.5" customHeight="1" x14ac:dyDescent="0.55000000000000004">
      <c r="B45" s="10" t="s">
        <v>20</v>
      </c>
      <c r="C45" s="4" t="s">
        <v>22</v>
      </c>
      <c r="D45" s="4"/>
      <c r="E45" s="3" t="s">
        <v>40</v>
      </c>
      <c r="F45" s="3" t="s">
        <v>31</v>
      </c>
      <c r="G45" s="4" t="s">
        <v>86</v>
      </c>
      <c r="H45" s="33" t="s">
        <v>231</v>
      </c>
      <c r="I45" s="10"/>
      <c r="J45" s="3"/>
      <c r="K45" s="3"/>
      <c r="L45" s="3" t="str">
        <f t="shared" si="0"/>
        <v>　</v>
      </c>
      <c r="M45" s="71" t="str" cm="1">
        <f t="array" ref="M45">IF(ISNUMBER(L45)=FALSE, "",
    IFERROR(
        _xlfn.IFS(
            L45&gt;=10, "改善最優先",
            L45&gt;=7, "改善優先",
            L45&gt;=4, "改善やや優先",
            L45&gt;=1, "改善あまり優先ではない",
            L45=0, "改善必要なし",
            TRUE, "－"
        ),
        "－"
    )
)</f>
        <v/>
      </c>
    </row>
    <row r="46" spans="2:13" ht="82.5" customHeight="1" x14ac:dyDescent="0.55000000000000004">
      <c r="B46" s="10" t="s">
        <v>20</v>
      </c>
      <c r="C46" s="4" t="s">
        <v>22</v>
      </c>
      <c r="D46" s="4"/>
      <c r="E46" s="3" t="s">
        <v>40</v>
      </c>
      <c r="F46" s="3" t="s">
        <v>31</v>
      </c>
      <c r="G46" s="4" t="s">
        <v>87</v>
      </c>
      <c r="H46" s="33" t="s">
        <v>232</v>
      </c>
      <c r="I46" s="10"/>
      <c r="J46" s="3"/>
      <c r="K46" s="3"/>
      <c r="L46" s="3" t="str">
        <f t="shared" si="0"/>
        <v>　</v>
      </c>
      <c r="M46" s="71" t="str" cm="1">
        <f t="array" ref="M46">IF(ISNUMBER(L46)=FALSE, "",
    IFERROR(
        _xlfn.IFS(
            L46&gt;=10, "改善最優先",
            L46&gt;=7, "改善優先",
            L46&gt;=4, "改善やや優先",
            L46&gt;=1, "改善あまり優先ではない",
            L46=0, "改善必要なし",
            TRUE, "－"
        ),
        "－"
    )
)</f>
        <v/>
      </c>
    </row>
    <row r="47" spans="2:13" ht="82.5" customHeight="1" x14ac:dyDescent="0.55000000000000004">
      <c r="B47" s="10" t="s">
        <v>20</v>
      </c>
      <c r="C47" s="4" t="s">
        <v>22</v>
      </c>
      <c r="D47" s="4"/>
      <c r="E47" s="3" t="s">
        <v>40</v>
      </c>
      <c r="F47" s="3" t="s">
        <v>31</v>
      </c>
      <c r="G47" s="4" t="s">
        <v>89</v>
      </c>
      <c r="H47" s="33" t="s">
        <v>233</v>
      </c>
      <c r="I47" s="10"/>
      <c r="J47" s="3"/>
      <c r="K47" s="3"/>
      <c r="L47" s="3" t="str">
        <f t="shared" si="0"/>
        <v>　</v>
      </c>
      <c r="M47" s="71" t="str" cm="1">
        <f t="array" ref="M47">IF(ISNUMBER(L47)=FALSE, "",
    IFERROR(
        _xlfn.IFS(
            L47&gt;=10, "改善最優先",
            L47&gt;=7, "改善優先",
            L47&gt;=4, "改善やや優先",
            L47&gt;=1, "改善あまり優先ではない",
            L47=0, "改善必要なし",
            TRUE, "－"
        ),
        "－"
    )
)</f>
        <v/>
      </c>
    </row>
    <row r="48" spans="2:13" ht="82.5" customHeight="1" x14ac:dyDescent="0.55000000000000004">
      <c r="B48" s="10" t="s">
        <v>20</v>
      </c>
      <c r="C48" s="4" t="s">
        <v>22</v>
      </c>
      <c r="D48" s="4"/>
      <c r="E48" s="3" t="s">
        <v>40</v>
      </c>
      <c r="F48" s="3" t="s">
        <v>31</v>
      </c>
      <c r="G48" s="4" t="s">
        <v>93</v>
      </c>
      <c r="H48" s="33" t="s">
        <v>234</v>
      </c>
      <c r="I48" s="10"/>
      <c r="J48" s="3"/>
      <c r="K48" s="3"/>
      <c r="L48" s="3" t="str">
        <f t="shared" si="0"/>
        <v>　</v>
      </c>
      <c r="M48" s="71" t="str" cm="1">
        <f t="array" ref="M48">IF(ISNUMBER(L48)=FALSE, "",
    IFERROR(
        _xlfn.IFS(
            L48&gt;=10, "改善最優先",
            L48&gt;=7, "改善優先",
            L48&gt;=4, "改善やや優先",
            L48&gt;=1, "改善あまり優先ではない",
            L48=0, "改善必要なし",
            TRUE, "－"
        ),
        "－"
    )
)</f>
        <v/>
      </c>
    </row>
    <row r="49" spans="2:13" ht="82.5" customHeight="1" x14ac:dyDescent="0.55000000000000004">
      <c r="B49" s="10" t="s">
        <v>20</v>
      </c>
      <c r="C49" s="4" t="s">
        <v>22</v>
      </c>
      <c r="D49" s="4"/>
      <c r="E49" s="3" t="s">
        <v>40</v>
      </c>
      <c r="F49" s="3" t="s">
        <v>31</v>
      </c>
      <c r="G49" s="4" t="s">
        <v>179</v>
      </c>
      <c r="H49" s="33" t="s">
        <v>235</v>
      </c>
      <c r="I49" s="10"/>
      <c r="J49" s="3"/>
      <c r="K49" s="3"/>
      <c r="L49" s="3" t="str">
        <f t="shared" si="0"/>
        <v>　</v>
      </c>
      <c r="M49" s="71" t="str" cm="1">
        <f t="array" ref="M49">IF(ISNUMBER(L49)=FALSE, "",
    IFERROR(
        _xlfn.IFS(
            L49&gt;=10, "改善最優先",
            L49&gt;=7, "改善優先",
            L49&gt;=4, "改善やや優先",
            L49&gt;=1, "改善あまり優先ではない",
            L49=0, "改善必要なし",
            TRUE, "－"
        ),
        "－"
    )
)</f>
        <v/>
      </c>
    </row>
    <row r="50" spans="2:13" ht="82.5" customHeight="1" x14ac:dyDescent="0.55000000000000004">
      <c r="B50" s="10" t="s">
        <v>20</v>
      </c>
      <c r="C50" s="4" t="s">
        <v>22</v>
      </c>
      <c r="D50" s="4"/>
      <c r="E50" s="3" t="s">
        <v>40</v>
      </c>
      <c r="F50" s="3" t="s">
        <v>31</v>
      </c>
      <c r="G50" s="4" t="s">
        <v>180</v>
      </c>
      <c r="H50" s="33" t="s">
        <v>236</v>
      </c>
      <c r="I50" s="10"/>
      <c r="J50" s="3"/>
      <c r="K50" s="3"/>
      <c r="L50" s="3" t="str">
        <f t="shared" si="0"/>
        <v>　</v>
      </c>
      <c r="M50" s="71" t="str" cm="1">
        <f t="array" ref="M50">IF(ISNUMBER(L50)=FALSE, "",
    IFERROR(
        _xlfn.IFS(
            L50&gt;=10, "改善最優先",
            L50&gt;=7, "改善優先",
            L50&gt;=4, "改善やや優先",
            L50&gt;=1, "改善あまり優先ではない",
            L50=0, "改善必要なし",
            TRUE, "－"
        ),
        "－"
    )
)</f>
        <v/>
      </c>
    </row>
    <row r="51" spans="2:13" ht="82.5" customHeight="1" x14ac:dyDescent="0.55000000000000004">
      <c r="B51" s="10" t="s">
        <v>20</v>
      </c>
      <c r="C51" s="4" t="s">
        <v>22</v>
      </c>
      <c r="D51" s="4"/>
      <c r="E51" s="3" t="s">
        <v>40</v>
      </c>
      <c r="F51" s="3" t="s">
        <v>31</v>
      </c>
      <c r="G51" s="4" t="s">
        <v>92</v>
      </c>
      <c r="H51" s="33" t="s">
        <v>237</v>
      </c>
      <c r="I51" s="10"/>
      <c r="J51" s="3"/>
      <c r="K51" s="3"/>
      <c r="L51" s="3" t="str">
        <f t="shared" si="0"/>
        <v>　</v>
      </c>
      <c r="M51" s="71" t="str" cm="1">
        <f t="array" ref="M51">IF(ISNUMBER(L51)=FALSE, "",
    IFERROR(
        _xlfn.IFS(
            L51&gt;=10, "改善最優先",
            L51&gt;=7, "改善優先",
            L51&gt;=4, "改善やや優先",
            L51&gt;=1, "改善あまり優先ではない",
            L51=0, "改善必要なし",
            TRUE, "－"
        ),
        "－"
    )
)</f>
        <v/>
      </c>
    </row>
    <row r="52" spans="2:13" ht="82.5" customHeight="1" x14ac:dyDescent="0.55000000000000004">
      <c r="B52" s="10" t="s">
        <v>20</v>
      </c>
      <c r="C52" s="4" t="s">
        <v>22</v>
      </c>
      <c r="D52" s="4"/>
      <c r="E52" s="3" t="s">
        <v>40</v>
      </c>
      <c r="F52" s="3" t="s">
        <v>31</v>
      </c>
      <c r="G52" s="4" t="s">
        <v>98</v>
      </c>
      <c r="H52" s="33" t="s">
        <v>238</v>
      </c>
      <c r="I52" s="10"/>
      <c r="J52" s="3"/>
      <c r="K52" s="3"/>
      <c r="L52" s="3" t="str">
        <f t="shared" si="0"/>
        <v>　</v>
      </c>
      <c r="M52" s="71" t="str" cm="1">
        <f t="array" ref="M52">IF(ISNUMBER(L52)=FALSE, "",
    IFERROR(
        _xlfn.IFS(
            L52&gt;=10, "改善最優先",
            L52&gt;=7, "改善優先",
            L52&gt;=4, "改善やや優先",
            L52&gt;=1, "改善あまり優先ではない",
            L52=0, "改善必要なし",
            TRUE, "－"
        ),
        "－"
    )
)</f>
        <v/>
      </c>
    </row>
    <row r="53" spans="2:13" ht="82.5" customHeight="1" thickBot="1" x14ac:dyDescent="0.6">
      <c r="B53" s="22" t="s">
        <v>20</v>
      </c>
      <c r="C53" s="23" t="s">
        <v>22</v>
      </c>
      <c r="D53" s="23"/>
      <c r="E53" s="14" t="s">
        <v>40</v>
      </c>
      <c r="F53" s="14" t="s">
        <v>31</v>
      </c>
      <c r="G53" s="23" t="s">
        <v>106</v>
      </c>
      <c r="H53" s="37" t="s">
        <v>239</v>
      </c>
      <c r="I53" s="11"/>
      <c r="J53" s="12"/>
      <c r="K53" s="12"/>
      <c r="L53" s="12" t="str">
        <f t="shared" si="0"/>
        <v>　</v>
      </c>
      <c r="M53" s="73" t="str" cm="1">
        <f t="array" ref="M53">IF(ISNUMBER(L53)=FALSE, "",
    IFERROR(
        _xlfn.IFS(
            L53&gt;=10, "改善最優先",
            L53&gt;=7, "改善優先",
            L53&gt;=4, "改善やや優先",
            L53&gt;=1, "改善あまり優先ではない",
            L53=0, "改善必要なし",
            TRUE, "－"
        ),
        "－"
    )
)</f>
        <v/>
      </c>
    </row>
    <row r="54" spans="2:13" ht="82.5" customHeight="1" x14ac:dyDescent="0.55000000000000004">
      <c r="B54" s="21" t="s">
        <v>20</v>
      </c>
      <c r="C54" s="6" t="s">
        <v>23</v>
      </c>
      <c r="D54" s="6"/>
      <c r="E54" s="5" t="s">
        <v>40</v>
      </c>
      <c r="F54" s="5" t="s">
        <v>31</v>
      </c>
      <c r="G54" s="6" t="s">
        <v>76</v>
      </c>
      <c r="H54" s="38" t="s">
        <v>240</v>
      </c>
      <c r="I54" s="7"/>
      <c r="J54" s="8"/>
      <c r="K54" s="8"/>
      <c r="L54" s="8" t="str">
        <f t="shared" si="0"/>
        <v>　</v>
      </c>
      <c r="M54" s="70" t="str" cm="1">
        <f t="array" ref="M54">IF(ISNUMBER(L54)=FALSE, "",
    IFERROR(
        _xlfn.IFS(
            L54&gt;=10, "改善最優先",
            L54&gt;=7, "改善優先",
            L54&gt;=4, "改善やや優先",
            L54&gt;=1, "改善あまり優先ではない",
            L54=0, "改善必要なし",
            TRUE, "－"
        ),
        "－"
    )
)</f>
        <v/>
      </c>
    </row>
    <row r="55" spans="2:13" ht="82.5" customHeight="1" x14ac:dyDescent="0.55000000000000004">
      <c r="B55" s="10" t="s">
        <v>20</v>
      </c>
      <c r="C55" s="4" t="s">
        <v>23</v>
      </c>
      <c r="D55" s="4"/>
      <c r="E55" s="3" t="s">
        <v>40</v>
      </c>
      <c r="F55" s="3" t="s">
        <v>31</v>
      </c>
      <c r="G55" s="4" t="s">
        <v>77</v>
      </c>
      <c r="H55" s="33" t="s">
        <v>241</v>
      </c>
      <c r="I55" s="10"/>
      <c r="J55" s="3"/>
      <c r="K55" s="3"/>
      <c r="L55" s="3" t="str">
        <f t="shared" si="0"/>
        <v>　</v>
      </c>
      <c r="M55" s="71" t="str" cm="1">
        <f t="array" ref="M55">IF(ISNUMBER(L55)=FALSE, "",
    IFERROR(
        _xlfn.IFS(
            L55&gt;=10, "改善最優先",
            L55&gt;=7, "改善優先",
            L55&gt;=4, "改善やや優先",
            L55&gt;=1, "改善あまり優先ではない",
            L55=0, "改善必要なし",
            TRUE, "－"
        ),
        "－"
    )
)</f>
        <v/>
      </c>
    </row>
    <row r="56" spans="2:13" ht="82.5" customHeight="1" x14ac:dyDescent="0.55000000000000004">
      <c r="B56" s="10" t="s">
        <v>20</v>
      </c>
      <c r="C56" s="4" t="s">
        <v>23</v>
      </c>
      <c r="D56" s="4"/>
      <c r="E56" s="3" t="s">
        <v>40</v>
      </c>
      <c r="F56" s="3" t="s">
        <v>31</v>
      </c>
      <c r="G56" s="4" t="s">
        <v>78</v>
      </c>
      <c r="H56" s="33" t="s">
        <v>242</v>
      </c>
      <c r="I56" s="10"/>
      <c r="J56" s="3"/>
      <c r="K56" s="3"/>
      <c r="L56" s="3" t="str">
        <f t="shared" si="0"/>
        <v>　</v>
      </c>
      <c r="M56" s="71" t="str" cm="1">
        <f t="array" ref="M56">IF(ISNUMBER(L56)=FALSE, "",
    IFERROR(
        _xlfn.IFS(
            L56&gt;=10, "改善最優先",
            L56&gt;=7, "改善優先",
            L56&gt;=4, "改善やや優先",
            L56&gt;=1, "改善あまり優先ではない",
            L56=0, "改善必要なし",
            TRUE, "－"
        ),
        "－"
    )
)</f>
        <v/>
      </c>
    </row>
    <row r="57" spans="2:13" ht="82.5" customHeight="1" x14ac:dyDescent="0.55000000000000004">
      <c r="B57" s="10" t="s">
        <v>20</v>
      </c>
      <c r="C57" s="4" t="s">
        <v>23</v>
      </c>
      <c r="D57" s="4"/>
      <c r="E57" s="3" t="s">
        <v>40</v>
      </c>
      <c r="F57" s="3" t="s">
        <v>31</v>
      </c>
      <c r="G57" s="4" t="s">
        <v>90</v>
      </c>
      <c r="H57" s="33" t="s">
        <v>243</v>
      </c>
      <c r="I57" s="10"/>
      <c r="J57" s="3"/>
      <c r="K57" s="3"/>
      <c r="L57" s="3" t="str">
        <f t="shared" si="0"/>
        <v>　</v>
      </c>
      <c r="M57" s="71" t="str" cm="1">
        <f t="array" ref="M57">IF(ISNUMBER(L57)=FALSE, "",
    IFERROR(
        _xlfn.IFS(
            L57&gt;=10, "改善最優先",
            L57&gt;=7, "改善優先",
            L57&gt;=4, "改善やや優先",
            L57&gt;=1, "改善あまり優先ではない",
            L57=0, "改善必要なし",
            TRUE, "－"
        ),
        "－"
    )
)</f>
        <v/>
      </c>
    </row>
    <row r="58" spans="2:13" ht="82.5" customHeight="1" x14ac:dyDescent="0.55000000000000004">
      <c r="B58" s="10" t="s">
        <v>20</v>
      </c>
      <c r="C58" s="4" t="s">
        <v>23</v>
      </c>
      <c r="D58" s="4"/>
      <c r="E58" s="3" t="s">
        <v>40</v>
      </c>
      <c r="F58" s="3" t="s">
        <v>31</v>
      </c>
      <c r="G58" s="4" t="s">
        <v>94</v>
      </c>
      <c r="H58" s="33" t="s">
        <v>244</v>
      </c>
      <c r="I58" s="10"/>
      <c r="J58" s="3"/>
      <c r="K58" s="3"/>
      <c r="L58" s="3" t="str">
        <f t="shared" si="0"/>
        <v>　</v>
      </c>
      <c r="M58" s="71" t="str" cm="1">
        <f t="array" ref="M58">IF(ISNUMBER(L58)=FALSE, "",
    IFERROR(
        _xlfn.IFS(
            L58&gt;=10, "改善最優先",
            L58&gt;=7, "改善優先",
            L58&gt;=4, "改善やや優先",
            L58&gt;=1, "改善あまり優先ではない",
            L58=0, "改善必要なし",
            TRUE, "－"
        ),
        "－"
    )
)</f>
        <v/>
      </c>
    </row>
    <row r="59" spans="2:13" ht="82.5" customHeight="1" x14ac:dyDescent="0.55000000000000004">
      <c r="B59" s="10" t="s">
        <v>20</v>
      </c>
      <c r="C59" s="4" t="s">
        <v>23</v>
      </c>
      <c r="D59" s="4"/>
      <c r="E59" s="3" t="s">
        <v>40</v>
      </c>
      <c r="F59" s="3" t="s">
        <v>31</v>
      </c>
      <c r="G59" s="4" t="s">
        <v>96</v>
      </c>
      <c r="H59" s="33" t="s">
        <v>245</v>
      </c>
      <c r="I59" s="10"/>
      <c r="J59" s="3"/>
      <c r="K59" s="3"/>
      <c r="L59" s="3" t="str">
        <f t="shared" si="0"/>
        <v>　</v>
      </c>
      <c r="M59" s="71" t="str" cm="1">
        <f t="array" ref="M59">IF(ISNUMBER(L59)=FALSE, "",
    IFERROR(
        _xlfn.IFS(
            L59&gt;=10, "改善最優先",
            L59&gt;=7, "改善優先",
            L59&gt;=4, "改善やや優先",
            L59&gt;=1, "改善あまり優先ではない",
            L59=0, "改善必要なし",
            TRUE, "－"
        ),
        "－"
    )
)</f>
        <v/>
      </c>
    </row>
    <row r="60" spans="2:13" ht="82.5" customHeight="1" x14ac:dyDescent="0.55000000000000004">
      <c r="B60" s="10" t="s">
        <v>20</v>
      </c>
      <c r="C60" s="4" t="s">
        <v>23</v>
      </c>
      <c r="D60" s="4"/>
      <c r="E60" s="3" t="s">
        <v>40</v>
      </c>
      <c r="F60" s="3" t="s">
        <v>31</v>
      </c>
      <c r="G60" s="4" t="s">
        <v>95</v>
      </c>
      <c r="H60" s="33" t="s">
        <v>246</v>
      </c>
      <c r="I60" s="10"/>
      <c r="J60" s="3"/>
      <c r="K60" s="3"/>
      <c r="L60" s="3" t="str">
        <f t="shared" si="0"/>
        <v>　</v>
      </c>
      <c r="M60" s="71" t="str" cm="1">
        <f t="array" ref="M60">IF(ISNUMBER(L60)=FALSE, "",
    IFERROR(
        _xlfn.IFS(
            L60&gt;=10, "改善最優先",
            L60&gt;=7, "改善優先",
            L60&gt;=4, "改善やや優先",
            L60&gt;=1, "改善あまり優先ではない",
            L60=0, "改善必要なし",
            TRUE, "－"
        ),
        "－"
    )
)</f>
        <v/>
      </c>
    </row>
    <row r="61" spans="2:13" ht="82.5" customHeight="1" x14ac:dyDescent="0.55000000000000004">
      <c r="B61" s="10" t="s">
        <v>20</v>
      </c>
      <c r="C61" s="4" t="s">
        <v>23</v>
      </c>
      <c r="D61" s="4"/>
      <c r="E61" s="3" t="s">
        <v>40</v>
      </c>
      <c r="F61" s="3" t="s">
        <v>31</v>
      </c>
      <c r="G61" s="4" t="s">
        <v>91</v>
      </c>
      <c r="H61" s="33" t="s">
        <v>247</v>
      </c>
      <c r="I61" s="10"/>
      <c r="J61" s="3"/>
      <c r="K61" s="3"/>
      <c r="L61" s="3" t="str">
        <f t="shared" si="0"/>
        <v>　</v>
      </c>
      <c r="M61" s="71" t="str" cm="1">
        <f t="array" ref="M61">IF(ISNUMBER(L61)=FALSE, "",
    IFERROR(
        _xlfn.IFS(
            L61&gt;=10, "改善最優先",
            L61&gt;=7, "改善優先",
            L61&gt;=4, "改善やや優先",
            L61&gt;=1, "改善あまり優先ではない",
            L61=0, "改善必要なし",
            TRUE, "－"
        ),
        "－"
    )
)</f>
        <v/>
      </c>
    </row>
    <row r="62" spans="2:13" ht="82.5" customHeight="1" x14ac:dyDescent="0.55000000000000004">
      <c r="B62" s="10" t="s">
        <v>20</v>
      </c>
      <c r="C62" s="4" t="s">
        <v>23</v>
      </c>
      <c r="D62" s="4"/>
      <c r="E62" s="3" t="s">
        <v>40</v>
      </c>
      <c r="F62" s="3" t="s">
        <v>31</v>
      </c>
      <c r="G62" s="4" t="s">
        <v>79</v>
      </c>
      <c r="H62" s="33" t="s">
        <v>248</v>
      </c>
      <c r="I62" s="10"/>
      <c r="J62" s="3"/>
      <c r="K62" s="3"/>
      <c r="L62" s="3" t="str">
        <f t="shared" si="0"/>
        <v>　</v>
      </c>
      <c r="M62" s="71" t="str" cm="1">
        <f t="array" ref="M62">IF(ISNUMBER(L62)=FALSE, "",
    IFERROR(
        _xlfn.IFS(
            L62&gt;=10, "改善最優先",
            L62&gt;=7, "改善優先",
            L62&gt;=4, "改善やや優先",
            L62&gt;=1, "改善あまり優先ではない",
            L62=0, "改善必要なし",
            TRUE, "－"
        ),
        "－"
    )
)</f>
        <v/>
      </c>
    </row>
    <row r="63" spans="2:13" ht="82.5" customHeight="1" x14ac:dyDescent="0.55000000000000004">
      <c r="B63" s="10" t="s">
        <v>20</v>
      </c>
      <c r="C63" s="4" t="s">
        <v>23</v>
      </c>
      <c r="D63" s="4"/>
      <c r="E63" s="3" t="s">
        <v>40</v>
      </c>
      <c r="F63" s="3" t="s">
        <v>31</v>
      </c>
      <c r="G63" s="4" t="s">
        <v>97</v>
      </c>
      <c r="H63" s="33" t="s">
        <v>249</v>
      </c>
      <c r="I63" s="10"/>
      <c r="J63" s="3"/>
      <c r="K63" s="3"/>
      <c r="L63" s="3" t="str">
        <f t="shared" si="0"/>
        <v>　</v>
      </c>
      <c r="M63" s="71" t="str" cm="1">
        <f t="array" ref="M63">IF(ISNUMBER(L63)=FALSE, "",
    IFERROR(
        _xlfn.IFS(
            L63&gt;=10, "改善最優先",
            L63&gt;=7, "改善優先",
            L63&gt;=4, "改善やや優先",
            L63&gt;=1, "改善あまり優先ではない",
            L63=0, "改善必要なし",
            TRUE, "－"
        ),
        "－"
    )
)</f>
        <v/>
      </c>
    </row>
    <row r="64" spans="2:13" ht="82.5" customHeight="1" x14ac:dyDescent="0.55000000000000004">
      <c r="B64" s="10" t="s">
        <v>20</v>
      </c>
      <c r="C64" s="4" t="s">
        <v>23</v>
      </c>
      <c r="D64" s="4"/>
      <c r="E64" s="3" t="s">
        <v>40</v>
      </c>
      <c r="F64" s="3" t="s">
        <v>31</v>
      </c>
      <c r="G64" s="4" t="s">
        <v>81</v>
      </c>
      <c r="H64" s="33" t="s">
        <v>250</v>
      </c>
      <c r="I64" s="10"/>
      <c r="J64" s="3"/>
      <c r="K64" s="3"/>
      <c r="L64" s="3" t="str">
        <f t="shared" si="0"/>
        <v>　</v>
      </c>
      <c r="M64" s="71" t="str" cm="1">
        <f t="array" ref="M64">IF(ISNUMBER(L64)=FALSE, "",
    IFERROR(
        _xlfn.IFS(
            L64&gt;=10, "改善最優先",
            L64&gt;=7, "改善優先",
            L64&gt;=4, "改善やや優先",
            L64&gt;=1, "改善あまり優先ではない",
            L64=0, "改善必要なし",
            TRUE, "－"
        ),
        "－"
    )
)</f>
        <v/>
      </c>
    </row>
    <row r="65" spans="2:13" ht="82.5" customHeight="1" x14ac:dyDescent="0.55000000000000004">
      <c r="B65" s="10" t="s">
        <v>20</v>
      </c>
      <c r="C65" s="4" t="s">
        <v>23</v>
      </c>
      <c r="D65" s="4"/>
      <c r="E65" s="3" t="s">
        <v>40</v>
      </c>
      <c r="F65" s="3" t="s">
        <v>31</v>
      </c>
      <c r="G65" s="4" t="s">
        <v>80</v>
      </c>
      <c r="H65" s="33" t="s">
        <v>251</v>
      </c>
      <c r="I65" s="10"/>
      <c r="J65" s="3"/>
      <c r="K65" s="3"/>
      <c r="L65" s="3" t="str">
        <f t="shared" si="0"/>
        <v>　</v>
      </c>
      <c r="M65" s="71" t="str" cm="1">
        <f t="array" ref="M65">IF(ISNUMBER(L65)=FALSE, "",
    IFERROR(
        _xlfn.IFS(
            L65&gt;=10, "改善最優先",
            L65&gt;=7, "改善優先",
            L65&gt;=4, "改善やや優先",
            L65&gt;=1, "改善あまり優先ではない",
            L65=0, "改善必要なし",
            TRUE, "－"
        ),
        "－"
    )
)</f>
        <v/>
      </c>
    </row>
    <row r="66" spans="2:13" ht="82.5" customHeight="1" x14ac:dyDescent="0.55000000000000004">
      <c r="B66" s="10" t="s">
        <v>20</v>
      </c>
      <c r="C66" s="4" t="s">
        <v>23</v>
      </c>
      <c r="D66" s="4"/>
      <c r="E66" s="3" t="s">
        <v>40</v>
      </c>
      <c r="F66" s="3" t="s">
        <v>31</v>
      </c>
      <c r="G66" s="4" t="s">
        <v>82</v>
      </c>
      <c r="H66" s="33" t="s">
        <v>252</v>
      </c>
      <c r="I66" s="10"/>
      <c r="J66" s="3"/>
      <c r="K66" s="3"/>
      <c r="L66" s="3" t="str">
        <f t="shared" si="0"/>
        <v>　</v>
      </c>
      <c r="M66" s="71" t="str" cm="1">
        <f t="array" ref="M66">IF(ISNUMBER(L66)=FALSE, "",
    IFERROR(
        _xlfn.IFS(
            L66&gt;=10, "改善最優先",
            L66&gt;=7, "改善優先",
            L66&gt;=4, "改善やや優先",
            L66&gt;=1, "改善あまり優先ではない",
            L66=0, "改善必要なし",
            TRUE, "－"
        ),
        "－"
    )
)</f>
        <v/>
      </c>
    </row>
    <row r="67" spans="2:13" ht="82.5" customHeight="1" x14ac:dyDescent="0.55000000000000004">
      <c r="B67" s="10" t="s">
        <v>20</v>
      </c>
      <c r="C67" s="4" t="s">
        <v>23</v>
      </c>
      <c r="D67" s="4"/>
      <c r="E67" s="3" t="s">
        <v>40</v>
      </c>
      <c r="F67" s="3" t="s">
        <v>31</v>
      </c>
      <c r="G67" s="4" t="s">
        <v>83</v>
      </c>
      <c r="H67" s="33" t="s">
        <v>253</v>
      </c>
      <c r="I67" s="10"/>
      <c r="J67" s="3"/>
      <c r="K67" s="3"/>
      <c r="L67" s="3" t="str">
        <f t="shared" si="0"/>
        <v>　</v>
      </c>
      <c r="M67" s="71" t="str" cm="1">
        <f t="array" ref="M67">IF(ISNUMBER(L67)=FALSE, "",
    IFERROR(
        _xlfn.IFS(
            L67&gt;=10, "改善最優先",
            L67&gt;=7, "改善優先",
            L67&gt;=4, "改善やや優先",
            L67&gt;=1, "改善あまり優先ではない",
            L67=0, "改善必要なし",
            TRUE, "－"
        ),
        "－"
    )
)</f>
        <v/>
      </c>
    </row>
    <row r="68" spans="2:13" ht="82.5" customHeight="1" x14ac:dyDescent="0.55000000000000004">
      <c r="B68" s="10" t="s">
        <v>20</v>
      </c>
      <c r="C68" s="4" t="s">
        <v>23</v>
      </c>
      <c r="D68" s="4"/>
      <c r="E68" s="3" t="s">
        <v>40</v>
      </c>
      <c r="F68" s="3" t="s">
        <v>31</v>
      </c>
      <c r="G68" s="4" t="s">
        <v>84</v>
      </c>
      <c r="H68" s="33" t="s">
        <v>254</v>
      </c>
      <c r="I68" s="10"/>
      <c r="J68" s="3"/>
      <c r="K68" s="3"/>
      <c r="L68" s="3" t="str">
        <f t="shared" si="0"/>
        <v>　</v>
      </c>
      <c r="M68" s="71" t="str" cm="1">
        <f t="array" ref="M68">IF(ISNUMBER(L68)=FALSE, "",
    IFERROR(
        _xlfn.IFS(
            L68&gt;=10, "改善最優先",
            L68&gt;=7, "改善優先",
            L68&gt;=4, "改善やや優先",
            L68&gt;=1, "改善あまり優先ではない",
            L68=0, "改善必要なし",
            TRUE, "－"
        ),
        "－"
    )
)</f>
        <v/>
      </c>
    </row>
    <row r="69" spans="2:13" ht="82.5" customHeight="1" thickBot="1" x14ac:dyDescent="0.6">
      <c r="B69" s="11" t="s">
        <v>20</v>
      </c>
      <c r="C69" s="13" t="s">
        <v>23</v>
      </c>
      <c r="D69" s="13"/>
      <c r="E69" s="12" t="s">
        <v>40</v>
      </c>
      <c r="F69" s="12" t="s">
        <v>31</v>
      </c>
      <c r="G69" s="13" t="s">
        <v>88</v>
      </c>
      <c r="H69" s="36" t="s">
        <v>255</v>
      </c>
      <c r="I69" s="11"/>
      <c r="J69" s="12"/>
      <c r="K69" s="12"/>
      <c r="L69" s="12" t="str">
        <f t="shared" si="0"/>
        <v>　</v>
      </c>
      <c r="M69" s="73" t="str" cm="1">
        <f t="array" ref="M69">IF(ISNUMBER(L69)=FALSE, "",
    IFERROR(
        _xlfn.IFS(
            L69&gt;=10, "改善最優先",
            L69&gt;=7, "改善優先",
            L69&gt;=4, "改善やや優先",
            L69&gt;=1, "改善あまり優先ではない",
            L69=0, "改善必要なし",
            TRUE, "－"
        ),
        "－"
    )
)</f>
        <v/>
      </c>
    </row>
    <row r="70" spans="2:13" ht="82.5" customHeight="1" x14ac:dyDescent="0.55000000000000004">
      <c r="B70" s="7" t="s">
        <v>20</v>
      </c>
      <c r="C70" s="9" t="s">
        <v>24</v>
      </c>
      <c r="D70" s="9"/>
      <c r="E70" s="8" t="s">
        <v>32</v>
      </c>
      <c r="F70" s="8" t="s">
        <v>31</v>
      </c>
      <c r="G70" s="9" t="s">
        <v>43</v>
      </c>
      <c r="H70" s="32" t="s">
        <v>256</v>
      </c>
      <c r="I70" s="7"/>
      <c r="J70" s="8"/>
      <c r="K70" s="8"/>
      <c r="L70" s="8" t="str">
        <f t="shared" si="0"/>
        <v>　</v>
      </c>
      <c r="M70" s="70" t="str" cm="1">
        <f t="array" ref="M70">IF(ISNUMBER(L70)=FALSE, "",
    IFERROR(
        _xlfn.IFS(
            L70&gt;=10, "改善最優先",
            L70&gt;=7, "改善優先",
            L70&gt;=4, "改善やや優先",
            L70&gt;=1, "改善あまり優先ではない",
            L70=0, "改善必要なし",
            TRUE, "－"
        ),
        "－"
    )
)</f>
        <v/>
      </c>
    </row>
    <row r="71" spans="2:13" ht="82.5" customHeight="1" x14ac:dyDescent="0.55000000000000004">
      <c r="B71" s="10" t="s">
        <v>20</v>
      </c>
      <c r="C71" s="4" t="s">
        <v>24</v>
      </c>
      <c r="D71" s="4"/>
      <c r="E71" s="3" t="s">
        <v>32</v>
      </c>
      <c r="F71" s="3" t="s">
        <v>31</v>
      </c>
      <c r="G71" s="4" t="s">
        <v>30</v>
      </c>
      <c r="H71" s="33" t="s">
        <v>257</v>
      </c>
      <c r="I71" s="10"/>
      <c r="J71" s="3"/>
      <c r="K71" s="3"/>
      <c r="L71" s="3" t="str">
        <f t="shared" si="0"/>
        <v>　</v>
      </c>
      <c r="M71" s="71" t="str" cm="1">
        <f t="array" ref="M71">IF(ISNUMBER(L71)=FALSE, "",
    IFERROR(
        _xlfn.IFS(
            L71&gt;=10, "改善最優先",
            L71&gt;=7, "改善優先",
            L71&gt;=4, "改善やや優先",
            L71&gt;=1, "改善あまり優先ではない",
            L71=0, "改善必要なし",
            TRUE, "－"
        ),
        "－"
    )
)</f>
        <v/>
      </c>
    </row>
    <row r="72" spans="2:13" ht="82.5" customHeight="1" x14ac:dyDescent="0.55000000000000004">
      <c r="B72" s="10" t="s">
        <v>20</v>
      </c>
      <c r="C72" s="4" t="s">
        <v>24</v>
      </c>
      <c r="D72" s="4"/>
      <c r="E72" s="3" t="s">
        <v>32</v>
      </c>
      <c r="F72" s="3" t="s">
        <v>31</v>
      </c>
      <c r="G72" s="4" t="s">
        <v>33</v>
      </c>
      <c r="H72" s="33" t="s">
        <v>258</v>
      </c>
      <c r="I72" s="10"/>
      <c r="J72" s="3"/>
      <c r="K72" s="3"/>
      <c r="L72" s="3" t="str">
        <f t="shared" si="0"/>
        <v>　</v>
      </c>
      <c r="M72" s="71" t="str" cm="1">
        <f t="array" ref="M72">IF(ISNUMBER(L72)=FALSE, "",
    IFERROR(
        _xlfn.IFS(
            L72&gt;=10, "改善最優先",
            L72&gt;=7, "改善優先",
            L72&gt;=4, "改善やや優先",
            L72&gt;=1, "改善あまり優先ではない",
            L72=0, "改善必要なし",
            TRUE, "－"
        ),
        "－"
    )
)</f>
        <v/>
      </c>
    </row>
    <row r="73" spans="2:13" ht="82.5" customHeight="1" x14ac:dyDescent="0.55000000000000004">
      <c r="B73" s="10" t="s">
        <v>20</v>
      </c>
      <c r="C73" s="4" t="s">
        <v>24</v>
      </c>
      <c r="D73" s="4"/>
      <c r="E73" s="3" t="s">
        <v>32</v>
      </c>
      <c r="F73" s="3" t="s">
        <v>31</v>
      </c>
      <c r="G73" s="3" t="s">
        <v>34</v>
      </c>
      <c r="H73" s="33" t="s">
        <v>259</v>
      </c>
      <c r="I73" s="10"/>
      <c r="J73" s="3"/>
      <c r="K73" s="3"/>
      <c r="L73" s="3" t="str">
        <f t="shared" si="0"/>
        <v>　</v>
      </c>
      <c r="M73" s="71" t="str" cm="1">
        <f t="array" ref="M73">IF(ISNUMBER(L73)=FALSE, "",
    IFERROR(
        _xlfn.IFS(
            L73&gt;=10, "改善最優先",
            L73&gt;=7, "改善優先",
            L73&gt;=4, "改善やや優先",
            L73&gt;=1, "改善あまり優先ではない",
            L73=0, "改善必要なし",
            TRUE, "－"
        ),
        "－"
    )
)</f>
        <v/>
      </c>
    </row>
    <row r="74" spans="2:13" ht="82.5" customHeight="1" x14ac:dyDescent="0.55000000000000004">
      <c r="B74" s="10" t="s">
        <v>20</v>
      </c>
      <c r="C74" s="4" t="s">
        <v>24</v>
      </c>
      <c r="D74" s="4"/>
      <c r="E74" s="3" t="s">
        <v>32</v>
      </c>
      <c r="F74" s="3" t="s">
        <v>31</v>
      </c>
      <c r="G74" s="4" t="s">
        <v>47</v>
      </c>
      <c r="H74" s="33" t="s">
        <v>260</v>
      </c>
      <c r="I74" s="10"/>
      <c r="J74" s="3"/>
      <c r="K74" s="3"/>
      <c r="L74" s="3" t="str">
        <f t="shared" si="0"/>
        <v>　</v>
      </c>
      <c r="M74" s="71" t="str" cm="1">
        <f t="array" ref="M74">IF(ISNUMBER(L74)=FALSE, "",
    IFERROR(
        _xlfn.IFS(
            L74&gt;=10, "改善最優先",
            L74&gt;=7, "改善優先",
            L74&gt;=4, "改善やや優先",
            L74&gt;=1, "改善あまり優先ではない",
            L74=0, "改善必要なし",
            TRUE, "－"
        ),
        "－"
    )
)</f>
        <v/>
      </c>
    </row>
    <row r="75" spans="2:13" ht="82.5" customHeight="1" x14ac:dyDescent="0.55000000000000004">
      <c r="B75" s="10" t="s">
        <v>20</v>
      </c>
      <c r="C75" s="4" t="s">
        <v>24</v>
      </c>
      <c r="D75" s="4"/>
      <c r="E75" s="3" t="s">
        <v>32</v>
      </c>
      <c r="F75" s="3" t="s">
        <v>31</v>
      </c>
      <c r="G75" s="4" t="s">
        <v>35</v>
      </c>
      <c r="H75" s="33" t="s">
        <v>261</v>
      </c>
      <c r="I75" s="10"/>
      <c r="J75" s="3"/>
      <c r="K75" s="3"/>
      <c r="L75" s="3" t="str">
        <f t="shared" si="0"/>
        <v>　</v>
      </c>
      <c r="M75" s="71" t="str" cm="1">
        <f t="array" ref="M75">IF(ISNUMBER(L75)=FALSE, "",
    IFERROR(
        _xlfn.IFS(
            L75&gt;=10, "改善最優先",
            L75&gt;=7, "改善優先",
            L75&gt;=4, "改善やや優先",
            L75&gt;=1, "改善あまり優先ではない",
            L75=0, "改善必要なし",
            TRUE, "－"
        ),
        "－"
    )
)</f>
        <v/>
      </c>
    </row>
    <row r="76" spans="2:13" ht="82.5" customHeight="1" thickBot="1" x14ac:dyDescent="0.6">
      <c r="B76" s="11" t="s">
        <v>20</v>
      </c>
      <c r="C76" s="13" t="s">
        <v>24</v>
      </c>
      <c r="D76" s="13"/>
      <c r="E76" s="12" t="s">
        <v>32</v>
      </c>
      <c r="F76" s="12" t="s">
        <v>31</v>
      </c>
      <c r="G76" s="13" t="s">
        <v>36</v>
      </c>
      <c r="H76" s="36" t="s">
        <v>262</v>
      </c>
      <c r="I76" s="11"/>
      <c r="J76" s="12"/>
      <c r="K76" s="12"/>
      <c r="L76" s="12" t="str">
        <f t="shared" si="0"/>
        <v>　</v>
      </c>
      <c r="M76" s="73" t="str" cm="1">
        <f t="array" ref="M76">IF(ISNUMBER(L76)=FALSE, "",
    IFERROR(
        _xlfn.IFS(
            L76&gt;=10, "改善最優先",
            L76&gt;=7, "改善優先",
            L76&gt;=4, "改善やや優先",
            L76&gt;=1, "改善あまり優先ではない",
            L76=0, "改善必要なし",
            TRUE, "－"
        ),
        "－"
    )
)</f>
        <v/>
      </c>
    </row>
    <row r="77" spans="2:13" ht="82.5" customHeight="1" x14ac:dyDescent="0.55000000000000004">
      <c r="B77" s="7" t="s">
        <v>20</v>
      </c>
      <c r="C77" s="9" t="s">
        <v>52</v>
      </c>
      <c r="D77" s="9"/>
      <c r="E77" s="8" t="s">
        <v>32</v>
      </c>
      <c r="F77" s="8" t="s">
        <v>31</v>
      </c>
      <c r="G77" s="9" t="s">
        <v>51</v>
      </c>
      <c r="H77" s="32" t="s">
        <v>263</v>
      </c>
      <c r="I77" s="7"/>
      <c r="J77" s="8"/>
      <c r="K77" s="8"/>
      <c r="L77" s="8" t="str">
        <f t="shared" ref="L77:L129" si="1">IFERROR(
    (IF(I77="適合", 0, IF(I77="不適合（一部）", 1, IF(I77="不適合（全く）", 2, ""))))
    *
    (IF(J77="小", 1, IF(J77="中", 2, IF(J77="大", 3, ""))))
    *
    (IF(K77="しにくい", 1, IF(K77="あまり", 2, IF(K77="しやすい", 3, "")))), "　")</f>
        <v>　</v>
      </c>
      <c r="M77" s="70" t="str" cm="1">
        <f t="array" ref="M77">IF(ISNUMBER(L77)=FALSE, "",
    IFERROR(
        _xlfn.IFS(
            L77&gt;=10, "改善最優先",
            L77&gt;=7, "改善優先",
            L77&gt;=4, "改善やや優先",
            L77&gt;=1, "改善あまり優先ではない",
            L77=0, "改善必要なし",
            TRUE, "－"
        ),
        "－"
    )
)</f>
        <v/>
      </c>
    </row>
    <row r="78" spans="2:13" ht="82.5" customHeight="1" x14ac:dyDescent="0.55000000000000004">
      <c r="B78" s="10" t="s">
        <v>20</v>
      </c>
      <c r="C78" s="6" t="s">
        <v>52</v>
      </c>
      <c r="D78" s="4"/>
      <c r="E78" s="3" t="s">
        <v>32</v>
      </c>
      <c r="F78" s="3" t="s">
        <v>31</v>
      </c>
      <c r="G78" s="4" t="s">
        <v>37</v>
      </c>
      <c r="H78" s="33" t="s">
        <v>264</v>
      </c>
      <c r="I78" s="10"/>
      <c r="J78" s="3"/>
      <c r="K78" s="3"/>
      <c r="L78" s="3" t="str">
        <f t="shared" si="1"/>
        <v>　</v>
      </c>
      <c r="M78" s="71" t="str" cm="1">
        <f t="array" ref="M78">IF(ISNUMBER(L78)=FALSE, "",
    IFERROR(
        _xlfn.IFS(
            L78&gt;=10, "改善最優先",
            L78&gt;=7, "改善優先",
            L78&gt;=4, "改善やや優先",
            L78&gt;=1, "改善あまり優先ではない",
            L78=0, "改善必要なし",
            TRUE, "－"
        ),
        "－"
    )
)</f>
        <v/>
      </c>
    </row>
    <row r="79" spans="2:13" ht="82.5" customHeight="1" x14ac:dyDescent="0.55000000000000004">
      <c r="B79" s="10" t="s">
        <v>20</v>
      </c>
      <c r="C79" s="6" t="s">
        <v>52</v>
      </c>
      <c r="D79" s="4"/>
      <c r="E79" s="3" t="s">
        <v>32</v>
      </c>
      <c r="F79" s="3" t="s">
        <v>31</v>
      </c>
      <c r="G79" s="4" t="s">
        <v>38</v>
      </c>
      <c r="H79" s="33" t="s">
        <v>265</v>
      </c>
      <c r="I79" s="10"/>
      <c r="J79" s="3"/>
      <c r="K79" s="3"/>
      <c r="L79" s="3" t="str">
        <f t="shared" si="1"/>
        <v>　</v>
      </c>
      <c r="M79" s="71" t="str" cm="1">
        <f t="array" ref="M79">IF(ISNUMBER(L79)=FALSE, "",
    IFERROR(
        _xlfn.IFS(
            L79&gt;=10, "改善最優先",
            L79&gt;=7, "改善優先",
            L79&gt;=4, "改善やや優先",
            L79&gt;=1, "改善あまり優先ではない",
            L79=0, "改善必要なし",
            TRUE, "－"
        ),
        "－"
    )
)</f>
        <v/>
      </c>
    </row>
    <row r="80" spans="2:13" ht="82.5" customHeight="1" x14ac:dyDescent="0.55000000000000004">
      <c r="B80" s="10" t="s">
        <v>20</v>
      </c>
      <c r="C80" s="6" t="s">
        <v>52</v>
      </c>
      <c r="D80" s="4"/>
      <c r="E80" s="3" t="s">
        <v>32</v>
      </c>
      <c r="F80" s="3" t="s">
        <v>31</v>
      </c>
      <c r="G80" s="4" t="s">
        <v>39</v>
      </c>
      <c r="H80" s="33" t="s">
        <v>266</v>
      </c>
      <c r="I80" s="10"/>
      <c r="J80" s="3"/>
      <c r="K80" s="3"/>
      <c r="L80" s="3" t="str">
        <f t="shared" si="1"/>
        <v>　</v>
      </c>
      <c r="M80" s="71" t="str" cm="1">
        <f t="array" ref="M80">IF(ISNUMBER(L80)=FALSE, "",
    IFERROR(
        _xlfn.IFS(
            L80&gt;=10, "改善最優先",
            L80&gt;=7, "改善優先",
            L80&gt;=4, "改善やや優先",
            L80&gt;=1, "改善あまり優先ではない",
            L80=0, "改善必要なし",
            TRUE, "－"
        ),
        "－"
    )
)</f>
        <v/>
      </c>
    </row>
    <row r="81" spans="2:13" ht="82.5" customHeight="1" x14ac:dyDescent="0.55000000000000004">
      <c r="B81" s="10" t="s">
        <v>20</v>
      </c>
      <c r="C81" s="6" t="s">
        <v>52</v>
      </c>
      <c r="D81" s="4"/>
      <c r="E81" s="3" t="s">
        <v>40</v>
      </c>
      <c r="F81" s="3" t="s">
        <v>31</v>
      </c>
      <c r="G81" s="4" t="s">
        <v>41</v>
      </c>
      <c r="H81" s="33" t="s">
        <v>267</v>
      </c>
      <c r="I81" s="10"/>
      <c r="J81" s="3"/>
      <c r="K81" s="3"/>
      <c r="L81" s="3" t="str">
        <f t="shared" si="1"/>
        <v>　</v>
      </c>
      <c r="M81" s="71" t="str" cm="1">
        <f t="array" ref="M81">IF(ISNUMBER(L81)=FALSE, "",
    IFERROR(
        _xlfn.IFS(
            L81&gt;=10, "改善最優先",
            L81&gt;=7, "改善優先",
            L81&gt;=4, "改善やや優先",
            L81&gt;=1, "改善あまり優先ではない",
            L81=0, "改善必要なし",
            TRUE, "－"
        ),
        "－"
    )
)</f>
        <v/>
      </c>
    </row>
    <row r="82" spans="2:13" ht="82.5" customHeight="1" thickBot="1" x14ac:dyDescent="0.6">
      <c r="B82" s="11" t="s">
        <v>20</v>
      </c>
      <c r="C82" s="23" t="s">
        <v>52</v>
      </c>
      <c r="D82" s="13"/>
      <c r="E82" s="12" t="s">
        <v>40</v>
      </c>
      <c r="F82" s="12" t="s">
        <v>31</v>
      </c>
      <c r="G82" s="13" t="s">
        <v>53</v>
      </c>
      <c r="H82" s="36" t="s">
        <v>268</v>
      </c>
      <c r="I82" s="11"/>
      <c r="J82" s="12"/>
      <c r="K82" s="12"/>
      <c r="L82" s="12" t="str">
        <f t="shared" si="1"/>
        <v>　</v>
      </c>
      <c r="M82" s="73" t="str" cm="1">
        <f t="array" ref="M82">IF(ISNUMBER(L82)=FALSE, "",
    IFERROR(
        _xlfn.IFS(
            L82&gt;=10, "改善最優先",
            L82&gt;=7, "改善優先",
            L82&gt;=4, "改善やや優先",
            L82&gt;=1, "改善あまり優先ではない",
            L82=0, "改善必要なし",
            TRUE, "－"
        ),
        "－"
    )
)</f>
        <v/>
      </c>
    </row>
    <row r="83" spans="2:13" ht="82.5" customHeight="1" x14ac:dyDescent="0.55000000000000004">
      <c r="B83" s="7" t="s">
        <v>20</v>
      </c>
      <c r="C83" s="9" t="s">
        <v>25</v>
      </c>
      <c r="D83" s="9" t="s">
        <v>45</v>
      </c>
      <c r="E83" s="8" t="s">
        <v>32</v>
      </c>
      <c r="F83" s="8" t="s">
        <v>31</v>
      </c>
      <c r="G83" s="9" t="s">
        <v>44</v>
      </c>
      <c r="H83" s="32" t="s">
        <v>269</v>
      </c>
      <c r="I83" s="21"/>
      <c r="J83" s="5"/>
      <c r="K83" s="5"/>
      <c r="L83" s="5" t="str">
        <f t="shared" si="1"/>
        <v>　</v>
      </c>
      <c r="M83" s="75" t="str" cm="1">
        <f t="array" ref="M83">IF(ISNUMBER(L83)=FALSE, "",
    IFERROR(
        _xlfn.IFS(
            L83&gt;=10, "改善最優先",
            L83&gt;=7, "改善優先",
            L83&gt;=4, "改善やや優先",
            L83&gt;=1, "改善あまり優先ではない",
            L83=0, "改善必要なし",
            TRUE, "－"
        ),
        "－"
    )
)</f>
        <v/>
      </c>
    </row>
    <row r="84" spans="2:13" ht="82.5" customHeight="1" x14ac:dyDescent="0.55000000000000004">
      <c r="B84" s="10" t="s">
        <v>20</v>
      </c>
      <c r="C84" s="4" t="s">
        <v>25</v>
      </c>
      <c r="D84" s="4" t="s">
        <v>45</v>
      </c>
      <c r="E84" s="3" t="s">
        <v>40</v>
      </c>
      <c r="F84" s="3" t="s">
        <v>31</v>
      </c>
      <c r="G84" s="4" t="s">
        <v>54</v>
      </c>
      <c r="H84" s="33" t="s">
        <v>270</v>
      </c>
      <c r="I84" s="10"/>
      <c r="J84" s="3"/>
      <c r="K84" s="3"/>
      <c r="L84" s="3" t="str">
        <f t="shared" si="1"/>
        <v>　</v>
      </c>
      <c r="M84" s="71" t="str" cm="1">
        <f t="array" ref="M84">IF(ISNUMBER(L84)=FALSE, "",
    IFERROR(
        _xlfn.IFS(
            L84&gt;=10, "改善最優先",
            L84&gt;=7, "改善優先",
            L84&gt;=4, "改善やや優先",
            L84&gt;=1, "改善あまり優先ではない",
            L84=0, "改善必要なし",
            TRUE, "－"
        ),
        "－"
    )
)</f>
        <v/>
      </c>
    </row>
    <row r="85" spans="2:13" ht="82.5" customHeight="1" x14ac:dyDescent="0.55000000000000004">
      <c r="B85" s="10" t="s">
        <v>20</v>
      </c>
      <c r="C85" s="4" t="s">
        <v>25</v>
      </c>
      <c r="D85" s="4" t="s">
        <v>45</v>
      </c>
      <c r="E85" s="3" t="s">
        <v>40</v>
      </c>
      <c r="F85" s="3" t="s">
        <v>31</v>
      </c>
      <c r="G85" s="4" t="s">
        <v>55</v>
      </c>
      <c r="H85" s="33" t="s">
        <v>271</v>
      </c>
      <c r="I85" s="10"/>
      <c r="J85" s="3"/>
      <c r="K85" s="3"/>
      <c r="L85" s="3" t="str">
        <f t="shared" si="1"/>
        <v>　</v>
      </c>
      <c r="M85" s="71" t="str" cm="1">
        <f t="array" ref="M85">IF(ISNUMBER(L85)=FALSE, "",
    IFERROR(
        _xlfn.IFS(
            L85&gt;=10, "改善最優先",
            L85&gt;=7, "改善優先",
            L85&gt;=4, "改善やや優先",
            L85&gt;=1, "改善あまり優先ではない",
            L85=0, "改善必要なし",
            TRUE, "－"
        ),
        "－"
    )
)</f>
        <v/>
      </c>
    </row>
    <row r="86" spans="2:13" ht="82.5" customHeight="1" x14ac:dyDescent="0.55000000000000004">
      <c r="B86" s="10" t="s">
        <v>20</v>
      </c>
      <c r="C86" s="4" t="s">
        <v>25</v>
      </c>
      <c r="D86" s="4" t="s">
        <v>45</v>
      </c>
      <c r="E86" s="3" t="s">
        <v>40</v>
      </c>
      <c r="F86" s="3" t="s">
        <v>31</v>
      </c>
      <c r="G86" s="4" t="s">
        <v>58</v>
      </c>
      <c r="H86" s="33" t="s">
        <v>272</v>
      </c>
      <c r="I86" s="10"/>
      <c r="J86" s="3"/>
      <c r="K86" s="3"/>
      <c r="L86" s="3" t="str">
        <f t="shared" si="1"/>
        <v>　</v>
      </c>
      <c r="M86" s="71" t="str" cm="1">
        <f t="array" ref="M86">IF(ISNUMBER(L86)=FALSE, "",
    IFERROR(
        _xlfn.IFS(
            L86&gt;=10, "改善最優先",
            L86&gt;=7, "改善優先",
            L86&gt;=4, "改善やや優先",
            L86&gt;=1, "改善あまり優先ではない",
            L86=0, "改善必要なし",
            TRUE, "－"
        ),
        "－"
    )
)</f>
        <v/>
      </c>
    </row>
    <row r="87" spans="2:13" ht="82.5" customHeight="1" x14ac:dyDescent="0.55000000000000004">
      <c r="B87" s="10" t="s">
        <v>20</v>
      </c>
      <c r="C87" s="4" t="s">
        <v>25</v>
      </c>
      <c r="D87" s="4" t="s">
        <v>45</v>
      </c>
      <c r="E87" s="3" t="s">
        <v>40</v>
      </c>
      <c r="F87" s="3" t="s">
        <v>31</v>
      </c>
      <c r="G87" s="4" t="s">
        <v>56</v>
      </c>
      <c r="H87" s="33" t="s">
        <v>273</v>
      </c>
      <c r="I87" s="10"/>
      <c r="J87" s="3"/>
      <c r="K87" s="3"/>
      <c r="L87" s="3" t="str">
        <f t="shared" si="1"/>
        <v>　</v>
      </c>
      <c r="M87" s="71" t="str" cm="1">
        <f t="array" ref="M87">IF(ISNUMBER(L87)=FALSE, "",
    IFERROR(
        _xlfn.IFS(
            L87&gt;=10, "改善最優先",
            L87&gt;=7, "改善優先",
            L87&gt;=4, "改善やや優先",
            L87&gt;=1, "改善あまり優先ではない",
            L87=0, "改善必要なし",
            TRUE, "－"
        ),
        "－"
    )
)</f>
        <v/>
      </c>
    </row>
    <row r="88" spans="2:13" ht="82.5" customHeight="1" x14ac:dyDescent="0.55000000000000004">
      <c r="B88" s="10" t="s">
        <v>20</v>
      </c>
      <c r="C88" s="4" t="s">
        <v>25</v>
      </c>
      <c r="D88" s="4" t="s">
        <v>46</v>
      </c>
      <c r="E88" s="3" t="s">
        <v>32</v>
      </c>
      <c r="F88" s="3" t="s">
        <v>31</v>
      </c>
      <c r="G88" s="4" t="s">
        <v>57</v>
      </c>
      <c r="H88" s="33" t="s">
        <v>274</v>
      </c>
      <c r="I88" s="10"/>
      <c r="J88" s="3"/>
      <c r="K88" s="3"/>
      <c r="L88" s="3" t="str">
        <f t="shared" si="1"/>
        <v>　</v>
      </c>
      <c r="M88" s="71" t="str" cm="1">
        <f t="array" ref="M88">IF(ISNUMBER(L88)=FALSE, "",
    IFERROR(
        _xlfn.IFS(
            L88&gt;=10, "改善最優先",
            L88&gt;=7, "改善優先",
            L88&gt;=4, "改善やや優先",
            L88&gt;=1, "改善あまり優先ではない",
            L88=0, "改善必要なし",
            TRUE, "－"
        ),
        "－"
    )
)</f>
        <v/>
      </c>
    </row>
    <row r="89" spans="2:13" ht="82.5" customHeight="1" x14ac:dyDescent="0.55000000000000004">
      <c r="B89" s="10" t="s">
        <v>20</v>
      </c>
      <c r="C89" s="4" t="s">
        <v>25</v>
      </c>
      <c r="D89" s="4" t="s">
        <v>46</v>
      </c>
      <c r="E89" s="3" t="s">
        <v>40</v>
      </c>
      <c r="F89" s="3" t="s">
        <v>31</v>
      </c>
      <c r="G89" s="4" t="s">
        <v>48</v>
      </c>
      <c r="H89" s="33" t="s">
        <v>275</v>
      </c>
      <c r="I89" s="10"/>
      <c r="J89" s="3"/>
      <c r="K89" s="3"/>
      <c r="L89" s="3" t="str">
        <f t="shared" si="1"/>
        <v>　</v>
      </c>
      <c r="M89" s="71" t="str" cm="1">
        <f t="array" ref="M89">IF(ISNUMBER(L89)=FALSE, "",
    IFERROR(
        _xlfn.IFS(
            L89&gt;=10, "改善最優先",
            L89&gt;=7, "改善優先",
            L89&gt;=4, "改善やや優先",
            L89&gt;=1, "改善あまり優先ではない",
            L89=0, "改善必要なし",
            TRUE, "－"
        ),
        "－"
    )
)</f>
        <v/>
      </c>
    </row>
    <row r="90" spans="2:13" ht="82.5" customHeight="1" x14ac:dyDescent="0.55000000000000004">
      <c r="B90" s="10" t="s">
        <v>20</v>
      </c>
      <c r="C90" s="4" t="s">
        <v>25</v>
      </c>
      <c r="D90" s="4" t="s">
        <v>46</v>
      </c>
      <c r="E90" s="3" t="s">
        <v>32</v>
      </c>
      <c r="F90" s="3" t="s">
        <v>31</v>
      </c>
      <c r="G90" s="4" t="s">
        <v>49</v>
      </c>
      <c r="H90" s="33" t="s">
        <v>276</v>
      </c>
      <c r="I90" s="10"/>
      <c r="J90" s="3"/>
      <c r="K90" s="3"/>
      <c r="L90" s="3" t="str">
        <f t="shared" si="1"/>
        <v>　</v>
      </c>
      <c r="M90" s="71" t="str" cm="1">
        <f t="array" ref="M90">IF(ISNUMBER(L90)=FALSE, "",
    IFERROR(
        _xlfn.IFS(
            L90&gt;=10, "改善最優先",
            L90&gt;=7, "改善優先",
            L90&gt;=4, "改善やや優先",
            L90&gt;=1, "改善あまり優先ではない",
            L90=0, "改善必要なし",
            TRUE, "－"
        ),
        "－"
    )
)</f>
        <v/>
      </c>
    </row>
    <row r="91" spans="2:13" ht="82.5" customHeight="1" thickBot="1" x14ac:dyDescent="0.6">
      <c r="B91" s="18" t="s">
        <v>20</v>
      </c>
      <c r="C91" s="20" t="s">
        <v>25</v>
      </c>
      <c r="D91" s="20" t="s">
        <v>46</v>
      </c>
      <c r="E91" s="19" t="s">
        <v>32</v>
      </c>
      <c r="F91" s="19" t="s">
        <v>31</v>
      </c>
      <c r="G91" s="20" t="s">
        <v>50</v>
      </c>
      <c r="H91" s="34" t="s">
        <v>277</v>
      </c>
      <c r="I91" s="18"/>
      <c r="J91" s="19"/>
      <c r="K91" s="19"/>
      <c r="L91" s="19" t="str">
        <f t="shared" si="1"/>
        <v>　</v>
      </c>
      <c r="M91" s="72" t="str" cm="1">
        <f t="array" ref="M91">IF(ISNUMBER(L91)=FALSE, "",
    IFERROR(
        _xlfn.IFS(
            L91&gt;=10, "改善最優先",
            L91&gt;=7, "改善優先",
            L91&gt;=4, "改善やや優先",
            L91&gt;=1, "改善あまり優先ではない",
            L91=0, "改善必要なし",
            TRUE, "－"
        ),
        "－"
    )
)</f>
        <v/>
      </c>
    </row>
    <row r="92" spans="2:13" ht="82.5" customHeight="1" x14ac:dyDescent="0.55000000000000004">
      <c r="B92" s="7" t="s">
        <v>20</v>
      </c>
      <c r="C92" s="9" t="s">
        <v>26</v>
      </c>
      <c r="D92" s="9"/>
      <c r="E92" s="8" t="s">
        <v>40</v>
      </c>
      <c r="F92" s="8" t="s">
        <v>31</v>
      </c>
      <c r="G92" s="9" t="s">
        <v>59</v>
      </c>
      <c r="H92" s="32" t="s">
        <v>278</v>
      </c>
      <c r="I92" s="7"/>
      <c r="J92" s="8"/>
      <c r="K92" s="8"/>
      <c r="L92" s="8" t="str">
        <f t="shared" si="1"/>
        <v>　</v>
      </c>
      <c r="M92" s="70" t="str" cm="1">
        <f t="array" ref="M92">IF(ISNUMBER(L92)=FALSE, "",
    IFERROR(
        _xlfn.IFS(
            L92&gt;=10, "改善最優先",
            L92&gt;=7, "改善優先",
            L92&gt;=4, "改善やや優先",
            L92&gt;=1, "改善あまり優先ではない",
            L92=0, "改善必要なし",
            TRUE, "－"
        ),
        "－"
    )
)</f>
        <v/>
      </c>
    </row>
    <row r="93" spans="2:13" ht="82.5" customHeight="1" x14ac:dyDescent="0.55000000000000004">
      <c r="B93" s="10" t="s">
        <v>20</v>
      </c>
      <c r="C93" s="4" t="s">
        <v>26</v>
      </c>
      <c r="D93" s="4"/>
      <c r="E93" s="3" t="s">
        <v>40</v>
      </c>
      <c r="F93" s="3" t="s">
        <v>31</v>
      </c>
      <c r="G93" s="4" t="s">
        <v>64</v>
      </c>
      <c r="H93" s="33" t="s">
        <v>279</v>
      </c>
      <c r="I93" s="10"/>
      <c r="J93" s="3"/>
      <c r="K93" s="3"/>
      <c r="L93" s="3" t="str">
        <f t="shared" si="1"/>
        <v>　</v>
      </c>
      <c r="M93" s="71" t="str" cm="1">
        <f t="array" ref="M93">IF(ISNUMBER(L93)=FALSE, "",
    IFERROR(
        _xlfn.IFS(
            L93&gt;=10, "改善最優先",
            L93&gt;=7, "改善優先",
            L93&gt;=4, "改善やや優先",
            L93&gt;=1, "改善あまり優先ではない",
            L93=0, "改善必要なし",
            TRUE, "－"
        ),
        "－"
    )
)</f>
        <v/>
      </c>
    </row>
    <row r="94" spans="2:13" ht="82.5" customHeight="1" x14ac:dyDescent="0.55000000000000004">
      <c r="B94" s="10" t="s">
        <v>20</v>
      </c>
      <c r="C94" s="4" t="s">
        <v>26</v>
      </c>
      <c r="D94" s="4"/>
      <c r="E94" s="3" t="s">
        <v>40</v>
      </c>
      <c r="F94" s="3" t="s">
        <v>31</v>
      </c>
      <c r="G94" s="4" t="s">
        <v>60</v>
      </c>
      <c r="H94" s="33" t="s">
        <v>280</v>
      </c>
      <c r="I94" s="10"/>
      <c r="J94" s="3"/>
      <c r="K94" s="3"/>
      <c r="L94" s="3" t="str">
        <f t="shared" si="1"/>
        <v>　</v>
      </c>
      <c r="M94" s="71" t="str" cm="1">
        <f t="array" ref="M94">IF(ISNUMBER(L94)=FALSE, "",
    IFERROR(
        _xlfn.IFS(
            L94&gt;=10, "改善最優先",
            L94&gt;=7, "改善優先",
            L94&gt;=4, "改善やや優先",
            L94&gt;=1, "改善あまり優先ではない",
            L94=0, "改善必要なし",
            TRUE, "－"
        ),
        "－"
    )
)</f>
        <v/>
      </c>
    </row>
    <row r="95" spans="2:13" ht="82.5" customHeight="1" x14ac:dyDescent="0.55000000000000004">
      <c r="B95" s="10" t="s">
        <v>20</v>
      </c>
      <c r="C95" s="4" t="s">
        <v>26</v>
      </c>
      <c r="D95" s="4"/>
      <c r="E95" s="3" t="s">
        <v>40</v>
      </c>
      <c r="F95" s="3" t="s">
        <v>31</v>
      </c>
      <c r="G95" s="4" t="s">
        <v>73</v>
      </c>
      <c r="H95" s="33" t="s">
        <v>281</v>
      </c>
      <c r="I95" s="10"/>
      <c r="J95" s="3"/>
      <c r="K95" s="3"/>
      <c r="L95" s="3" t="str">
        <f t="shared" si="1"/>
        <v>　</v>
      </c>
      <c r="M95" s="71" t="str" cm="1">
        <f t="array" ref="M95">IF(ISNUMBER(L95)=FALSE, "",
    IFERROR(
        _xlfn.IFS(
            L95&gt;=10, "改善最優先",
            L95&gt;=7, "改善優先",
            L95&gt;=4, "改善やや優先",
            L95&gt;=1, "改善あまり優先ではない",
            L95=0, "改善必要なし",
            TRUE, "－"
        ),
        "－"
    )
)</f>
        <v/>
      </c>
    </row>
    <row r="96" spans="2:13" ht="82.5" customHeight="1" x14ac:dyDescent="0.55000000000000004">
      <c r="B96" s="10" t="s">
        <v>20</v>
      </c>
      <c r="C96" s="4" t="s">
        <v>26</v>
      </c>
      <c r="D96" s="4"/>
      <c r="E96" s="3" t="s">
        <v>40</v>
      </c>
      <c r="F96" s="3" t="s">
        <v>31</v>
      </c>
      <c r="G96" s="4" t="s">
        <v>74</v>
      </c>
      <c r="H96" s="33" t="s">
        <v>282</v>
      </c>
      <c r="I96" s="10"/>
      <c r="J96" s="3"/>
      <c r="K96" s="3"/>
      <c r="L96" s="3" t="str">
        <f t="shared" si="1"/>
        <v>　</v>
      </c>
      <c r="M96" s="71" t="str" cm="1">
        <f t="array" ref="M96">IF(ISNUMBER(L96)=FALSE, "",
    IFERROR(
        _xlfn.IFS(
            L96&gt;=10, "改善最優先",
            L96&gt;=7, "改善優先",
            L96&gt;=4, "改善やや優先",
            L96&gt;=1, "改善あまり優先ではない",
            L96=0, "改善必要なし",
            TRUE, "－"
        ),
        "－"
    )
)</f>
        <v/>
      </c>
    </row>
    <row r="97" spans="2:13" ht="82.5" customHeight="1" x14ac:dyDescent="0.55000000000000004">
      <c r="B97" s="10" t="s">
        <v>20</v>
      </c>
      <c r="C97" s="4" t="s">
        <v>26</v>
      </c>
      <c r="D97" s="4"/>
      <c r="E97" s="3" t="s">
        <v>40</v>
      </c>
      <c r="F97" s="3" t="s">
        <v>31</v>
      </c>
      <c r="G97" s="4" t="s">
        <v>65</v>
      </c>
      <c r="H97" s="33" t="s">
        <v>283</v>
      </c>
      <c r="I97" s="10"/>
      <c r="J97" s="3"/>
      <c r="K97" s="3"/>
      <c r="L97" s="3" t="str">
        <f t="shared" si="1"/>
        <v>　</v>
      </c>
      <c r="M97" s="71" t="str" cm="1">
        <f t="array" ref="M97">IF(ISNUMBER(L97)=FALSE, "",
    IFERROR(
        _xlfn.IFS(
            L97&gt;=10, "改善最優先",
            L97&gt;=7, "改善優先",
            L97&gt;=4, "改善やや優先",
            L97&gt;=1, "改善あまり優先ではない",
            L97=0, "改善必要なし",
            TRUE, "－"
        ),
        "－"
    )
)</f>
        <v/>
      </c>
    </row>
    <row r="98" spans="2:13" ht="82.5" customHeight="1" x14ac:dyDescent="0.55000000000000004">
      <c r="B98" s="10" t="s">
        <v>20</v>
      </c>
      <c r="C98" s="4" t="s">
        <v>26</v>
      </c>
      <c r="D98" s="4"/>
      <c r="E98" s="3" t="s">
        <v>40</v>
      </c>
      <c r="F98" s="3" t="s">
        <v>31</v>
      </c>
      <c r="G98" s="4" t="s">
        <v>63</v>
      </c>
      <c r="H98" s="33" t="s">
        <v>284</v>
      </c>
      <c r="I98" s="10"/>
      <c r="J98" s="3"/>
      <c r="K98" s="3"/>
      <c r="L98" s="3" t="str">
        <f t="shared" si="1"/>
        <v>　</v>
      </c>
      <c r="M98" s="71" t="str" cm="1">
        <f t="array" ref="M98">IF(ISNUMBER(L98)=FALSE, "",
    IFERROR(
        _xlfn.IFS(
            L98&gt;=10, "改善最優先",
            L98&gt;=7, "改善優先",
            L98&gt;=4, "改善やや優先",
            L98&gt;=1, "改善あまり優先ではない",
            L98=0, "改善必要なし",
            TRUE, "－"
        ),
        "－"
    )
)</f>
        <v/>
      </c>
    </row>
    <row r="99" spans="2:13" ht="82.5" customHeight="1" x14ac:dyDescent="0.55000000000000004">
      <c r="B99" s="10" t="s">
        <v>20</v>
      </c>
      <c r="C99" s="4" t="s">
        <v>26</v>
      </c>
      <c r="D99" s="4"/>
      <c r="E99" s="3" t="s">
        <v>40</v>
      </c>
      <c r="F99" s="3" t="s">
        <v>31</v>
      </c>
      <c r="G99" s="4" t="s">
        <v>72</v>
      </c>
      <c r="H99" s="33" t="s">
        <v>285</v>
      </c>
      <c r="I99" s="10"/>
      <c r="J99" s="3"/>
      <c r="K99" s="3"/>
      <c r="L99" s="3" t="str">
        <f t="shared" si="1"/>
        <v>　</v>
      </c>
      <c r="M99" s="71" t="str" cm="1">
        <f t="array" ref="M99">IF(ISNUMBER(L99)=FALSE, "",
    IFERROR(
        _xlfn.IFS(
            L99&gt;=10, "改善最優先",
            L99&gt;=7, "改善優先",
            L99&gt;=4, "改善やや優先",
            L99&gt;=1, "改善あまり優先ではない",
            L99=0, "改善必要なし",
            TRUE, "－"
        ),
        "－"
    )
)</f>
        <v/>
      </c>
    </row>
    <row r="100" spans="2:13" ht="82.5" customHeight="1" x14ac:dyDescent="0.55000000000000004">
      <c r="B100" s="10" t="s">
        <v>20</v>
      </c>
      <c r="C100" s="4" t="s">
        <v>26</v>
      </c>
      <c r="D100" s="4"/>
      <c r="E100" s="3" t="s">
        <v>40</v>
      </c>
      <c r="F100" s="3" t="s">
        <v>31</v>
      </c>
      <c r="G100" s="4" t="s">
        <v>75</v>
      </c>
      <c r="H100" s="33" t="s">
        <v>286</v>
      </c>
      <c r="I100" s="10"/>
      <c r="J100" s="3"/>
      <c r="K100" s="3"/>
      <c r="L100" s="3" t="str">
        <f t="shared" si="1"/>
        <v>　</v>
      </c>
      <c r="M100" s="71" t="str" cm="1">
        <f t="array" ref="M100">IF(ISNUMBER(L100)=FALSE, "",
    IFERROR(
        _xlfn.IFS(
            L100&gt;=10, "改善最優先",
            L100&gt;=7, "改善優先",
            L100&gt;=4, "改善やや優先",
            L100&gt;=1, "改善あまり優先ではない",
            L100=0, "改善必要なし",
            TRUE, "－"
        ),
        "－"
    )
)</f>
        <v/>
      </c>
    </row>
    <row r="101" spans="2:13" ht="82.5" customHeight="1" thickBot="1" x14ac:dyDescent="0.6">
      <c r="B101" s="11" t="s">
        <v>20</v>
      </c>
      <c r="C101" s="13" t="s">
        <v>26</v>
      </c>
      <c r="D101" s="13"/>
      <c r="E101" s="12" t="s">
        <v>40</v>
      </c>
      <c r="F101" s="12" t="s">
        <v>31</v>
      </c>
      <c r="G101" s="13" t="s">
        <v>62</v>
      </c>
      <c r="H101" s="36" t="s">
        <v>287</v>
      </c>
      <c r="I101" s="11"/>
      <c r="J101" s="12"/>
      <c r="K101" s="12"/>
      <c r="L101" s="12" t="str">
        <f t="shared" si="1"/>
        <v>　</v>
      </c>
      <c r="M101" s="73" t="str" cm="1">
        <f t="array" ref="M101">IF(ISNUMBER(L101)=FALSE, "",
    IFERROR(
        _xlfn.IFS(
            L101&gt;=10, "改善最優先",
            L101&gt;=7, "改善優先",
            L101&gt;=4, "改善やや優先",
            L101&gt;=1, "改善あまり優先ではない",
            L101=0, "改善必要なし",
            TRUE, "－"
        ),
        "－"
    )
)</f>
        <v/>
      </c>
    </row>
    <row r="102" spans="2:13" ht="82.5" customHeight="1" thickBot="1" x14ac:dyDescent="0.6">
      <c r="B102" s="22" t="s">
        <v>20</v>
      </c>
      <c r="C102" s="47" t="s">
        <v>288</v>
      </c>
      <c r="D102" s="23"/>
      <c r="E102" s="14" t="s">
        <v>40</v>
      </c>
      <c r="F102" s="14" t="s">
        <v>31</v>
      </c>
      <c r="G102" s="23" t="s">
        <v>61</v>
      </c>
      <c r="H102" s="37" t="s">
        <v>289</v>
      </c>
      <c r="I102" s="15"/>
      <c r="J102" s="16"/>
      <c r="K102" s="16"/>
      <c r="L102" s="16" t="str">
        <f t="shared" si="1"/>
        <v>　</v>
      </c>
      <c r="M102" s="74" t="str" cm="1">
        <f t="array" ref="M102">IF(ISNUMBER(L102)=FALSE, "",
    IFERROR(
        _xlfn.IFS(
            L102&gt;=10, "改善最優先",
            L102&gt;=7, "改善優先",
            L102&gt;=4, "改善やや優先",
            L102&gt;=1, "改善あまり優先ではない",
            L102=0, "改善必要なし",
            TRUE, "－"
        ),
        "－"
    )
)</f>
        <v/>
      </c>
    </row>
    <row r="103" spans="2:13" ht="82.5" customHeight="1" thickBot="1" x14ac:dyDescent="0.6">
      <c r="B103" s="15" t="s">
        <v>20</v>
      </c>
      <c r="C103" s="17" t="s">
        <v>27</v>
      </c>
      <c r="D103" s="17"/>
      <c r="E103" s="16" t="s">
        <v>32</v>
      </c>
      <c r="F103" s="16" t="s">
        <v>31</v>
      </c>
      <c r="G103" s="17" t="s">
        <v>70</v>
      </c>
      <c r="H103" s="31" t="s">
        <v>290</v>
      </c>
      <c r="I103" s="15"/>
      <c r="J103" s="16"/>
      <c r="K103" s="16"/>
      <c r="L103" s="16" t="str">
        <f t="shared" si="1"/>
        <v>　</v>
      </c>
      <c r="M103" s="74" t="str" cm="1">
        <f t="array" ref="M103">IF(ISNUMBER(L103)=FALSE, "",
    IFERROR(
        _xlfn.IFS(
            L103&gt;=10, "改善最優先",
            L103&gt;=7, "改善優先",
            L103&gt;=4, "改善やや優先",
            L103&gt;=1, "改善あまり優先ではない",
            L103=0, "改善必要なし",
            TRUE, "－"
        ),
        "－"
    )
)</f>
        <v/>
      </c>
    </row>
    <row r="104" spans="2:13" ht="82.5" customHeight="1" x14ac:dyDescent="0.55000000000000004">
      <c r="B104" s="7" t="s">
        <v>20</v>
      </c>
      <c r="C104" s="9" t="s">
        <v>28</v>
      </c>
      <c r="D104" s="9"/>
      <c r="E104" s="8" t="s">
        <v>32</v>
      </c>
      <c r="F104" s="8" t="s">
        <v>31</v>
      </c>
      <c r="G104" s="9" t="s">
        <v>68</v>
      </c>
      <c r="H104" s="32" t="s">
        <v>291</v>
      </c>
      <c r="I104" s="7"/>
      <c r="J104" s="8"/>
      <c r="K104" s="8"/>
      <c r="L104" s="8" t="str">
        <f t="shared" si="1"/>
        <v>　</v>
      </c>
      <c r="M104" s="70" t="str" cm="1">
        <f t="array" ref="M104">IF(ISNUMBER(L104)=FALSE, "",
    IFERROR(
        _xlfn.IFS(
            L104&gt;=10, "改善最優先",
            L104&gt;=7, "改善優先",
            L104&gt;=4, "改善やや優先",
            L104&gt;=1, "改善あまり優先ではない",
            L104=0, "改善必要なし",
            TRUE, "－"
        ),
        "－"
    )
)</f>
        <v/>
      </c>
    </row>
    <row r="105" spans="2:13" ht="82.5" customHeight="1" x14ac:dyDescent="0.55000000000000004">
      <c r="B105" s="10" t="s">
        <v>20</v>
      </c>
      <c r="C105" s="4" t="s">
        <v>28</v>
      </c>
      <c r="D105" s="4"/>
      <c r="E105" s="3" t="s">
        <v>32</v>
      </c>
      <c r="F105" s="3" t="s">
        <v>31</v>
      </c>
      <c r="G105" s="4" t="s">
        <v>66</v>
      </c>
      <c r="H105" s="33" t="s">
        <v>292</v>
      </c>
      <c r="I105" s="10"/>
      <c r="J105" s="3"/>
      <c r="K105" s="3"/>
      <c r="L105" s="3" t="str">
        <f t="shared" si="1"/>
        <v>　</v>
      </c>
      <c r="M105" s="71" t="str" cm="1">
        <f t="array" ref="M105">IF(ISNUMBER(L105)=FALSE, "",
    IFERROR(
        _xlfn.IFS(
            L105&gt;=10, "改善最優先",
            L105&gt;=7, "改善優先",
            L105&gt;=4, "改善やや優先",
            L105&gt;=1, "改善あまり優先ではない",
            L105=0, "改善必要なし",
            TRUE, "－"
        ),
        "－"
    )
)</f>
        <v/>
      </c>
    </row>
    <row r="106" spans="2:13" ht="82.5" customHeight="1" x14ac:dyDescent="0.55000000000000004">
      <c r="B106" s="10" t="s">
        <v>20</v>
      </c>
      <c r="C106" s="4" t="s">
        <v>28</v>
      </c>
      <c r="D106" s="4"/>
      <c r="E106" s="3" t="s">
        <v>32</v>
      </c>
      <c r="F106" s="3" t="s">
        <v>31</v>
      </c>
      <c r="G106" s="4" t="s">
        <v>69</v>
      </c>
      <c r="H106" s="33" t="s">
        <v>293</v>
      </c>
      <c r="I106" s="10"/>
      <c r="J106" s="3"/>
      <c r="K106" s="3"/>
      <c r="L106" s="3" t="str">
        <f t="shared" si="1"/>
        <v>　</v>
      </c>
      <c r="M106" s="71" t="str" cm="1">
        <f t="array" ref="M106">IF(ISNUMBER(L106)=FALSE, "",
    IFERROR(
        _xlfn.IFS(
            L106&gt;=10, "改善最優先",
            L106&gt;=7, "改善優先",
            L106&gt;=4, "改善やや優先",
            L106&gt;=1, "改善あまり優先ではない",
            L106=0, "改善必要なし",
            TRUE, "－"
        ),
        "－"
    )
)</f>
        <v/>
      </c>
    </row>
    <row r="107" spans="2:13" ht="82.5" customHeight="1" x14ac:dyDescent="0.55000000000000004">
      <c r="B107" s="10" t="s">
        <v>20</v>
      </c>
      <c r="C107" s="4" t="s">
        <v>28</v>
      </c>
      <c r="D107" s="4"/>
      <c r="E107" s="3" t="s">
        <v>32</v>
      </c>
      <c r="F107" s="3" t="s">
        <v>31</v>
      </c>
      <c r="G107" s="4" t="s">
        <v>67</v>
      </c>
      <c r="H107" s="33" t="s">
        <v>294</v>
      </c>
      <c r="I107" s="10"/>
      <c r="J107" s="3"/>
      <c r="K107" s="3"/>
      <c r="L107" s="3" t="str">
        <f t="shared" si="1"/>
        <v>　</v>
      </c>
      <c r="M107" s="71" t="str" cm="1">
        <f t="array" ref="M107">IF(ISNUMBER(L107)=FALSE, "",
    IFERROR(
        _xlfn.IFS(
            L107&gt;=10, "改善最優先",
            L107&gt;=7, "改善優先",
            L107&gt;=4, "改善やや優先",
            L107&gt;=1, "改善あまり優先ではない",
            L107=0, "改善必要なし",
            TRUE, "－"
        ),
        "－"
    )
)</f>
        <v/>
      </c>
    </row>
    <row r="108" spans="2:13" ht="82.5" customHeight="1" thickBot="1" x14ac:dyDescent="0.6">
      <c r="B108" s="11" t="s">
        <v>20</v>
      </c>
      <c r="C108" s="13" t="s">
        <v>28</v>
      </c>
      <c r="D108" s="13"/>
      <c r="E108" s="12" t="s">
        <v>32</v>
      </c>
      <c r="F108" s="12" t="s">
        <v>31</v>
      </c>
      <c r="G108" s="13" t="s">
        <v>71</v>
      </c>
      <c r="H108" s="36" t="s">
        <v>295</v>
      </c>
      <c r="I108" s="11"/>
      <c r="J108" s="12"/>
      <c r="K108" s="12"/>
      <c r="L108" s="12" t="str">
        <f t="shared" si="1"/>
        <v>　</v>
      </c>
      <c r="M108" s="73" t="str" cm="1">
        <f t="array" ref="M108">IF(ISNUMBER(L108)=FALSE, "",
    IFERROR(
        _xlfn.IFS(
            L108&gt;=10, "改善最優先",
            L108&gt;=7, "改善優先",
            L108&gt;=4, "改善やや優先",
            L108&gt;=1, "改善あまり優先ではない",
            L108=0, "改善必要なし",
            TRUE, "－"
        ),
        "－"
    )
)</f>
        <v/>
      </c>
    </row>
    <row r="109" spans="2:13" ht="82.5" customHeight="1" x14ac:dyDescent="0.55000000000000004">
      <c r="B109" s="41" t="s">
        <v>20</v>
      </c>
      <c r="C109" s="42" t="s">
        <v>107</v>
      </c>
      <c r="D109" s="42"/>
      <c r="E109" s="43" t="s">
        <v>32</v>
      </c>
      <c r="F109" s="43" t="s">
        <v>31</v>
      </c>
      <c r="G109" s="42" t="s">
        <v>108</v>
      </c>
      <c r="H109" s="38" t="s">
        <v>296</v>
      </c>
      <c r="I109" s="21"/>
      <c r="J109" s="5"/>
      <c r="K109" s="5"/>
      <c r="L109" s="5" t="str">
        <f>IFERROR(
    (IF(I109="適合", 0, IF(I109="不適合（一部）", 1, IF(I109="不適合（全く）", 2, ""))))
    *
    (IF(J109="小", 1, IF(J109="中", 2, IF(J109="大", 3, ""))))
    *
    (IF(K109="しにくい", 1, IF(K109="あまり", 2, IF(K109="しやすい", 3, "")))), "　")</f>
        <v>　</v>
      </c>
      <c r="M109" s="75" t="str" cm="1">
        <f t="array" ref="M109">IF(ISNUMBER(L109)=FALSE, "",
    IFERROR(
        _xlfn.IFS(
            L109&gt;=10, "改善最優先",
            L109&gt;=7, "改善優先",
            L109&gt;=4, "改善やや優先",
            L109&gt;=1, "改善あまり優先ではない",
            L109=0, "改善必要なし",
            TRUE, "－"
        ),
        "－"
    )
)</f>
        <v/>
      </c>
    </row>
    <row r="110" spans="2:13" ht="82.5" customHeight="1" x14ac:dyDescent="0.55000000000000004">
      <c r="B110" s="41" t="s">
        <v>191</v>
      </c>
      <c r="C110" s="42" t="s">
        <v>107</v>
      </c>
      <c r="D110" s="44"/>
      <c r="E110" s="45" t="s">
        <v>32</v>
      </c>
      <c r="F110" s="45" t="s">
        <v>31</v>
      </c>
      <c r="G110" s="44" t="s">
        <v>124</v>
      </c>
      <c r="H110" s="33" t="s">
        <v>297</v>
      </c>
      <c r="I110" s="10"/>
      <c r="J110" s="3"/>
      <c r="K110" s="3"/>
      <c r="L110" s="3" t="str">
        <f>IFERROR(
    (IF(I110="適合", 0, IF(I110="不適合（一部）", 1, IF(I110="不適合（全く）", 2, ""))))
    *
    (IF(J110="小", 1, IF(J110="中", 2, IF(J110="大", 3, ""))))
    *
    (IF(K110="しにくい", 1, IF(K110="あまり", 2, IF(K110="しやすい", 3, "")))), "　")</f>
        <v>　</v>
      </c>
      <c r="M110" s="71" t="str" cm="1">
        <f t="array" ref="M110">IF(ISNUMBER(L110)=FALSE, "",
    IFERROR(
        _xlfn.IFS(
            L110&gt;=10, "改善最優先",
            L110&gt;=7, "改善優先",
            L110&gt;=4, "改善やや優先",
            L110&gt;=1, "改善あまり優先ではない",
            L110=0, "改善必要なし",
            TRUE, "－"
        ),
        "－"
    )
)</f>
        <v/>
      </c>
    </row>
    <row r="111" spans="2:13" ht="82.5" customHeight="1" x14ac:dyDescent="0.55000000000000004">
      <c r="B111" s="41" t="s">
        <v>191</v>
      </c>
      <c r="C111" s="42" t="s">
        <v>107</v>
      </c>
      <c r="D111" s="44"/>
      <c r="E111" s="45" t="s">
        <v>32</v>
      </c>
      <c r="F111" s="45" t="s">
        <v>31</v>
      </c>
      <c r="G111" s="44" t="s">
        <v>125</v>
      </c>
      <c r="H111" s="33" t="s">
        <v>298</v>
      </c>
      <c r="I111" s="10"/>
      <c r="J111" s="3"/>
      <c r="K111" s="3"/>
      <c r="L111" s="3" t="str">
        <f>IFERROR(
    (IF(I111="適合", 0, IF(I111="不適合（一部）", 1, IF(I111="不適合（全く）", 2, ""))))
    *
    (IF(J111="小", 1, IF(J111="中", 2, IF(J111="大", 3, ""))))
    *
    (IF(K111="しにくい", 1, IF(K111="あまり", 2, IF(K111="しやすい", 3, "")))), "　")</f>
        <v>　</v>
      </c>
      <c r="M111" s="71" t="str" cm="1">
        <f t="array" ref="M111">IF(ISNUMBER(L111)=FALSE, "",
    IFERROR(
        _xlfn.IFS(
            L111&gt;=10, "改善最優先",
            L111&gt;=7, "改善優先",
            L111&gt;=4, "改善やや優先",
            L111&gt;=1, "改善あまり優先ではない",
            L111=0, "改善必要なし",
            TRUE, "－"
        ),
        "－"
    )
)</f>
        <v/>
      </c>
    </row>
    <row r="112" spans="2:13" ht="82.5" customHeight="1" thickBot="1" x14ac:dyDescent="0.6">
      <c r="B112" s="46" t="s">
        <v>191</v>
      </c>
      <c r="C112" s="47" t="s">
        <v>107</v>
      </c>
      <c r="D112" s="48"/>
      <c r="E112" s="49" t="s">
        <v>32</v>
      </c>
      <c r="F112" s="49" t="s">
        <v>31</v>
      </c>
      <c r="G112" s="48" t="s">
        <v>109</v>
      </c>
      <c r="H112" s="36" t="s">
        <v>299</v>
      </c>
      <c r="I112" s="11"/>
      <c r="J112" s="12"/>
      <c r="K112" s="12"/>
      <c r="L112" s="12" t="str">
        <f>IFERROR(
    (IF(I112="適合", 0, IF(I112="不適合（一部）", 1, IF(I112="不適合（全く）", 2, ""))))
    *
    (IF(J112="小", 1, IF(J112="中", 2, IF(J112="大", 3, ""))))
    *
    (IF(K112="しにくい", 1, IF(K112="あまり", 2, IF(K112="しやすい", 3, "")))), "　")</f>
        <v>　</v>
      </c>
      <c r="M112" s="73" t="str" cm="1">
        <f t="array" ref="M112">IF(ISNUMBER(L112)=FALSE, "",
    IFERROR(
        _xlfn.IFS(
            L112&gt;=10, "改善最優先",
            L112&gt;=7, "改善優先",
            L112&gt;=4, "改善やや優先",
            L112&gt;=1, "改善あまり優先ではない",
            L112=0, "改善必要なし",
            TRUE, "－"
        ),
        "－"
    )
)</f>
        <v/>
      </c>
    </row>
    <row r="113" spans="2:13" ht="82.5" customHeight="1" x14ac:dyDescent="0.55000000000000004">
      <c r="B113" s="7" t="s">
        <v>29</v>
      </c>
      <c r="C113" s="9" t="s">
        <v>126</v>
      </c>
      <c r="D113" s="9" t="s">
        <v>42</v>
      </c>
      <c r="E113" s="8" t="s">
        <v>32</v>
      </c>
      <c r="F113" s="8" t="s">
        <v>29</v>
      </c>
      <c r="G113" s="9" t="s">
        <v>127</v>
      </c>
      <c r="H113" s="32" t="s">
        <v>300</v>
      </c>
      <c r="I113" s="7"/>
      <c r="J113" s="8"/>
      <c r="K113" s="8"/>
      <c r="L113" s="8" t="str">
        <f t="shared" si="1"/>
        <v>　</v>
      </c>
      <c r="M113" s="70" t="str" cm="1">
        <f t="array" ref="M113">IF(ISNUMBER(L113)=FALSE, "",
    IFERROR(
        _xlfn.IFS(
            L113&gt;=10, "改善最優先",
            L113&gt;=7, "改善優先",
            L113&gt;=4, "改善やや優先",
            L113&gt;=1, "改善あまり優先ではない",
            L113=0, "改善必要なし",
            TRUE, "－"
        ),
        "－"
    )
)</f>
        <v/>
      </c>
    </row>
    <row r="114" spans="2:13" ht="82.5" customHeight="1" x14ac:dyDescent="0.55000000000000004">
      <c r="B114" s="10" t="s">
        <v>29</v>
      </c>
      <c r="C114" s="4" t="s">
        <v>126</v>
      </c>
      <c r="D114" s="4" t="s">
        <v>42</v>
      </c>
      <c r="E114" s="3" t="s">
        <v>32</v>
      </c>
      <c r="F114" s="3" t="s">
        <v>29</v>
      </c>
      <c r="G114" s="4" t="s">
        <v>129</v>
      </c>
      <c r="H114" s="33" t="s">
        <v>301</v>
      </c>
      <c r="I114" s="10"/>
      <c r="J114" s="3"/>
      <c r="K114" s="3"/>
      <c r="L114" s="3" t="str">
        <f t="shared" si="1"/>
        <v>　</v>
      </c>
      <c r="M114" s="71" t="str" cm="1">
        <f t="array" ref="M114">IF(ISNUMBER(L114)=FALSE, "",
    IFERROR(
        _xlfn.IFS(
            L114&gt;=10, "改善最優先",
            L114&gt;=7, "改善優先",
            L114&gt;=4, "改善やや優先",
            L114&gt;=1, "改善あまり優先ではない",
            L114=0, "改善必要なし",
            TRUE, "－"
        ),
        "－"
    )
)</f>
        <v/>
      </c>
    </row>
    <row r="115" spans="2:13" ht="82.5" customHeight="1" thickBot="1" x14ac:dyDescent="0.6">
      <c r="B115" s="11" t="s">
        <v>29</v>
      </c>
      <c r="C115" s="13" t="s">
        <v>126</v>
      </c>
      <c r="D115" s="13" t="s">
        <v>128</v>
      </c>
      <c r="E115" s="12" t="s">
        <v>32</v>
      </c>
      <c r="F115" s="12" t="s">
        <v>29</v>
      </c>
      <c r="G115" s="13" t="s">
        <v>130</v>
      </c>
      <c r="H115" s="36" t="s">
        <v>302</v>
      </c>
      <c r="I115" s="11"/>
      <c r="J115" s="12"/>
      <c r="K115" s="12"/>
      <c r="L115" s="12" t="str">
        <f t="shared" si="1"/>
        <v>　</v>
      </c>
      <c r="M115" s="73" t="str" cm="1">
        <f t="array" ref="M115">IF(ISNUMBER(L115)=FALSE, "",
    IFERROR(
        _xlfn.IFS(
            L115&gt;=10, "改善最優先",
            L115&gt;=7, "改善優先",
            L115&gt;=4, "改善やや優先",
            L115&gt;=1, "改善あまり優先ではない",
            L115=0, "改善必要なし",
            TRUE, "－"
        ),
        "－"
    )
)</f>
        <v/>
      </c>
    </row>
    <row r="116" spans="2:13" ht="82.5" customHeight="1" x14ac:dyDescent="0.55000000000000004">
      <c r="B116" s="7" t="s">
        <v>29</v>
      </c>
      <c r="C116" s="9" t="s">
        <v>144</v>
      </c>
      <c r="D116" s="9"/>
      <c r="E116" s="8" t="s">
        <v>32</v>
      </c>
      <c r="F116" s="8" t="s">
        <v>29</v>
      </c>
      <c r="G116" s="9" t="s">
        <v>146</v>
      </c>
      <c r="H116" s="32" t="s">
        <v>303</v>
      </c>
      <c r="I116" s="7"/>
      <c r="J116" s="8"/>
      <c r="K116" s="8"/>
      <c r="L116" s="8" t="str">
        <f t="shared" si="1"/>
        <v>　</v>
      </c>
      <c r="M116" s="70" t="str" cm="1">
        <f t="array" ref="M116">IF(ISNUMBER(L116)=FALSE, "",
    IFERROR(
        _xlfn.IFS(
            L116&gt;=10, "改善最優先",
            L116&gt;=7, "改善優先",
            L116&gt;=4, "改善やや優先",
            L116&gt;=1, "改善あまり優先ではない",
            L116=0, "改善必要なし",
            TRUE, "－"
        ),
        "－"
    )
)</f>
        <v/>
      </c>
    </row>
    <row r="117" spans="2:13" ht="82.5" customHeight="1" x14ac:dyDescent="0.55000000000000004">
      <c r="B117" s="10" t="s">
        <v>29</v>
      </c>
      <c r="C117" s="4" t="s">
        <v>144</v>
      </c>
      <c r="D117" s="4" t="s">
        <v>145</v>
      </c>
      <c r="E117" s="3" t="s">
        <v>40</v>
      </c>
      <c r="F117" s="3" t="s">
        <v>29</v>
      </c>
      <c r="G117" s="4" t="s">
        <v>148</v>
      </c>
      <c r="H117" s="33" t="s">
        <v>304</v>
      </c>
      <c r="I117" s="10"/>
      <c r="J117" s="3"/>
      <c r="K117" s="3"/>
      <c r="L117" s="3" t="str">
        <f t="shared" si="1"/>
        <v>　</v>
      </c>
      <c r="M117" s="71" t="str" cm="1">
        <f t="array" ref="M117">IF(ISNUMBER(L117)=FALSE, "",
    IFERROR(
        _xlfn.IFS(
            L117&gt;=10, "改善最優先",
            L117&gt;=7, "改善優先",
            L117&gt;=4, "改善やや優先",
            L117&gt;=1, "改善あまり優先ではない",
            L117=0, "改善必要なし",
            TRUE, "－"
        ),
        "－"
    )
)</f>
        <v/>
      </c>
    </row>
    <row r="118" spans="2:13" ht="82.5" customHeight="1" x14ac:dyDescent="0.55000000000000004">
      <c r="B118" s="10" t="s">
        <v>29</v>
      </c>
      <c r="C118" s="4" t="s">
        <v>144</v>
      </c>
      <c r="D118" s="4" t="s">
        <v>147</v>
      </c>
      <c r="E118" s="3" t="s">
        <v>40</v>
      </c>
      <c r="F118" s="3" t="s">
        <v>29</v>
      </c>
      <c r="G118" s="4" t="s">
        <v>149</v>
      </c>
      <c r="H118" s="33" t="s">
        <v>305</v>
      </c>
      <c r="I118" s="10"/>
      <c r="J118" s="3"/>
      <c r="K118" s="3"/>
      <c r="L118" s="3" t="str">
        <f t="shared" si="1"/>
        <v>　</v>
      </c>
      <c r="M118" s="71" t="str" cm="1">
        <f t="array" ref="M118">IF(ISNUMBER(L118)=FALSE, "",
    IFERROR(
        _xlfn.IFS(
            L118&gt;=10, "改善最優先",
            L118&gt;=7, "改善優先",
            L118&gt;=4, "改善やや優先",
            L118&gt;=1, "改善あまり優先ではない",
            L118=0, "改善必要なし",
            TRUE, "－"
        ),
        "－"
    )
)</f>
        <v/>
      </c>
    </row>
    <row r="119" spans="2:13" ht="82.5" customHeight="1" x14ac:dyDescent="0.55000000000000004">
      <c r="B119" s="21" t="s">
        <v>29</v>
      </c>
      <c r="C119" s="6" t="s">
        <v>144</v>
      </c>
      <c r="D119" s="6"/>
      <c r="E119" s="5" t="s">
        <v>32</v>
      </c>
      <c r="F119" s="5" t="s">
        <v>29</v>
      </c>
      <c r="G119" s="6" t="s">
        <v>150</v>
      </c>
      <c r="H119" s="39" t="s">
        <v>306</v>
      </c>
      <c r="I119" s="10"/>
      <c r="J119" s="3"/>
      <c r="K119" s="3"/>
      <c r="L119" s="3" t="str">
        <f t="shared" si="1"/>
        <v>　</v>
      </c>
      <c r="M119" s="71" t="str" cm="1">
        <f t="array" ref="M119">IF(ISNUMBER(L119)=FALSE, "",
    IFERROR(
        _xlfn.IFS(
            L119&gt;=10, "改善最優先",
            L119&gt;=7, "改善優先",
            L119&gt;=4, "改善やや優先",
            L119&gt;=1, "改善あまり優先ではない",
            L119=0, "改善必要なし",
            TRUE, "－"
        ),
        "－"
    )
)</f>
        <v/>
      </c>
    </row>
    <row r="120" spans="2:13" ht="82.5" customHeight="1" thickBot="1" x14ac:dyDescent="0.6">
      <c r="B120" s="11" t="s">
        <v>29</v>
      </c>
      <c r="C120" s="13" t="s">
        <v>144</v>
      </c>
      <c r="D120" s="13" t="s">
        <v>151</v>
      </c>
      <c r="E120" s="12" t="s">
        <v>40</v>
      </c>
      <c r="F120" s="12" t="s">
        <v>29</v>
      </c>
      <c r="G120" s="13" t="s">
        <v>152</v>
      </c>
      <c r="H120" s="36" t="s">
        <v>307</v>
      </c>
      <c r="I120" s="11"/>
      <c r="J120" s="12"/>
      <c r="K120" s="12"/>
      <c r="L120" s="12" t="str">
        <f t="shared" si="1"/>
        <v>　</v>
      </c>
      <c r="M120" s="73" t="str" cm="1">
        <f t="array" ref="M120">IF(ISNUMBER(L120)=FALSE, "",
    IFERROR(
        _xlfn.IFS(
            L120&gt;=10, "改善最優先",
            L120&gt;=7, "改善優先",
            L120&gt;=4, "改善やや優先",
            L120&gt;=1, "改善あまり優先ではない",
            L120=0, "改善必要なし",
            TRUE, "－"
        ),
        "－"
    )
)</f>
        <v/>
      </c>
    </row>
    <row r="121" spans="2:13" ht="82.5" customHeight="1" x14ac:dyDescent="0.55000000000000004">
      <c r="B121" s="21" t="s">
        <v>29</v>
      </c>
      <c r="C121" s="6" t="s">
        <v>131</v>
      </c>
      <c r="D121" s="6" t="s">
        <v>132</v>
      </c>
      <c r="E121" s="5" t="s">
        <v>40</v>
      </c>
      <c r="F121" s="5" t="s">
        <v>29</v>
      </c>
      <c r="G121" s="6" t="s">
        <v>133</v>
      </c>
      <c r="H121" s="38" t="s">
        <v>308</v>
      </c>
      <c r="I121" s="7"/>
      <c r="J121" s="8"/>
      <c r="K121" s="8"/>
      <c r="L121" s="8" t="str">
        <f t="shared" si="1"/>
        <v>　</v>
      </c>
      <c r="M121" s="70" t="str" cm="1">
        <f t="array" ref="M121">IF(ISNUMBER(L121)=FALSE, "",
    IFERROR(
        _xlfn.IFS(
            L121&gt;=10, "改善最優先",
            L121&gt;=7, "改善優先",
            L121&gt;=4, "改善やや優先",
            L121&gt;=1, "改善あまり優先ではない",
            L121=0, "改善必要なし",
            TRUE, "－"
        ),
        "－"
    )
)</f>
        <v/>
      </c>
    </row>
    <row r="122" spans="2:13" ht="82.5" customHeight="1" x14ac:dyDescent="0.55000000000000004">
      <c r="B122" s="10" t="s">
        <v>29</v>
      </c>
      <c r="C122" s="4" t="s">
        <v>131</v>
      </c>
      <c r="D122" s="4" t="s">
        <v>132</v>
      </c>
      <c r="E122" s="3" t="s">
        <v>40</v>
      </c>
      <c r="F122" s="3" t="s">
        <v>29</v>
      </c>
      <c r="G122" s="4" t="s">
        <v>134</v>
      </c>
      <c r="H122" s="33" t="s">
        <v>309</v>
      </c>
      <c r="I122" s="10"/>
      <c r="J122" s="3"/>
      <c r="K122" s="3"/>
      <c r="L122" s="3" t="str">
        <f t="shared" si="1"/>
        <v>　</v>
      </c>
      <c r="M122" s="71" t="str" cm="1">
        <f t="array" ref="M122">IF(ISNUMBER(L122)=FALSE, "",
    IFERROR(
        _xlfn.IFS(
            L122&gt;=10, "改善最優先",
            L122&gt;=7, "改善優先",
            L122&gt;=4, "改善やや優先",
            L122&gt;=1, "改善あまり優先ではない",
            L122=0, "改善必要なし",
            TRUE, "－"
        ),
        "－"
    )
)</f>
        <v/>
      </c>
    </row>
    <row r="123" spans="2:13" ht="82.5" customHeight="1" x14ac:dyDescent="0.55000000000000004">
      <c r="B123" s="10" t="s">
        <v>29</v>
      </c>
      <c r="C123" s="4" t="s">
        <v>131</v>
      </c>
      <c r="D123" s="4" t="s">
        <v>135</v>
      </c>
      <c r="E123" s="3" t="s">
        <v>40</v>
      </c>
      <c r="F123" s="3" t="s">
        <v>29</v>
      </c>
      <c r="G123" s="4" t="s">
        <v>136</v>
      </c>
      <c r="H123" s="33" t="s">
        <v>310</v>
      </c>
      <c r="I123" s="10"/>
      <c r="J123" s="3"/>
      <c r="K123" s="3"/>
      <c r="L123" s="3" t="str">
        <f t="shared" si="1"/>
        <v>　</v>
      </c>
      <c r="M123" s="71" t="str" cm="1">
        <f t="array" ref="M123">IF(ISNUMBER(L123)=FALSE, "",
    IFERROR(
        _xlfn.IFS(
            L123&gt;=10, "改善最優先",
            L123&gt;=7, "改善優先",
            L123&gt;=4, "改善やや優先",
            L123&gt;=1, "改善あまり優先ではない",
            L123=0, "改善必要なし",
            TRUE, "－"
        ),
        "－"
    )
)</f>
        <v/>
      </c>
    </row>
    <row r="124" spans="2:13" ht="82.5" customHeight="1" thickBot="1" x14ac:dyDescent="0.6">
      <c r="B124" s="18" t="s">
        <v>29</v>
      </c>
      <c r="C124" s="20" t="s">
        <v>131</v>
      </c>
      <c r="D124" s="20" t="s">
        <v>135</v>
      </c>
      <c r="E124" s="19" t="s">
        <v>40</v>
      </c>
      <c r="F124" s="19" t="s">
        <v>29</v>
      </c>
      <c r="G124" s="20" t="s">
        <v>137</v>
      </c>
      <c r="H124" s="34" t="s">
        <v>311</v>
      </c>
      <c r="I124" s="11"/>
      <c r="J124" s="12"/>
      <c r="K124" s="12"/>
      <c r="L124" s="12" t="str">
        <f t="shared" si="1"/>
        <v>　</v>
      </c>
      <c r="M124" s="73" t="str" cm="1">
        <f t="array" ref="M124">IF(ISNUMBER(L124)=FALSE, "",
    IFERROR(
        _xlfn.IFS(
            L124&gt;=10, "改善最優先",
            L124&gt;=7, "改善優先",
            L124&gt;=4, "改善やや優先",
            L124&gt;=1, "改善あまり優先ではない",
            L124=0, "改善必要なし",
            TRUE, "－"
        ),
        "－"
    )
)</f>
        <v/>
      </c>
    </row>
    <row r="125" spans="2:13" ht="82.5" customHeight="1" x14ac:dyDescent="0.55000000000000004">
      <c r="B125" s="7" t="s">
        <v>29</v>
      </c>
      <c r="C125" s="9" t="s">
        <v>138</v>
      </c>
      <c r="D125" s="9" t="s">
        <v>141</v>
      </c>
      <c r="E125" s="8" t="s">
        <v>40</v>
      </c>
      <c r="F125" s="8" t="s">
        <v>29</v>
      </c>
      <c r="G125" s="9" t="s">
        <v>142</v>
      </c>
      <c r="H125" s="32" t="s">
        <v>312</v>
      </c>
      <c r="I125" s="7"/>
      <c r="J125" s="8"/>
      <c r="K125" s="8"/>
      <c r="L125" s="8" t="str">
        <f t="shared" si="1"/>
        <v>　</v>
      </c>
      <c r="M125" s="70" t="str" cm="1">
        <f t="array" ref="M125">IF(ISNUMBER(L125)=FALSE, "",
    IFERROR(
        _xlfn.IFS(
            L125&gt;=10, "改善最優先",
            L125&gt;=7, "改善優先",
            L125&gt;=4, "改善やや優先",
            L125&gt;=1, "改善あまり優先ではない",
            L125=0, "改善必要なし",
            TRUE, "－"
        ),
        "－"
    )
)</f>
        <v/>
      </c>
    </row>
    <row r="126" spans="2:13" ht="82.5" customHeight="1" thickBot="1" x14ac:dyDescent="0.6">
      <c r="B126" s="11" t="s">
        <v>29</v>
      </c>
      <c r="C126" s="13" t="s">
        <v>139</v>
      </c>
      <c r="D126" s="13" t="s">
        <v>140</v>
      </c>
      <c r="E126" s="12" t="s">
        <v>40</v>
      </c>
      <c r="F126" s="12" t="s">
        <v>29</v>
      </c>
      <c r="G126" s="13" t="s">
        <v>143</v>
      </c>
      <c r="H126" s="36" t="s">
        <v>313</v>
      </c>
      <c r="I126" s="11"/>
      <c r="J126" s="12"/>
      <c r="K126" s="12"/>
      <c r="L126" s="12" t="str">
        <f t="shared" si="1"/>
        <v>　</v>
      </c>
      <c r="M126" s="73" t="str" cm="1">
        <f t="array" ref="M126">IF(ISNUMBER(L126)=FALSE, "",
    IFERROR(
        _xlfn.IFS(
            L126&gt;=10, "改善最優先",
            L126&gt;=7, "改善優先",
            L126&gt;=4, "改善やや優先",
            L126&gt;=1, "改善あまり優先ではない",
            L126=0, "改善必要なし",
            TRUE, "－"
        ),
        "－"
    )
)</f>
        <v/>
      </c>
    </row>
    <row r="127" spans="2:13" ht="82.5" customHeight="1" x14ac:dyDescent="0.55000000000000004">
      <c r="B127" s="7" t="s">
        <v>29</v>
      </c>
      <c r="C127" s="9" t="s">
        <v>99</v>
      </c>
      <c r="D127" s="9" t="s">
        <v>100</v>
      </c>
      <c r="E127" s="8" t="s">
        <v>32</v>
      </c>
      <c r="F127" s="8" t="s">
        <v>29</v>
      </c>
      <c r="G127" s="9" t="s">
        <v>103</v>
      </c>
      <c r="H127" s="32" t="s">
        <v>314</v>
      </c>
      <c r="I127" s="7"/>
      <c r="J127" s="8"/>
      <c r="K127" s="8"/>
      <c r="L127" s="8" t="str">
        <f t="shared" si="1"/>
        <v>　</v>
      </c>
      <c r="M127" s="70" t="str" cm="1">
        <f t="array" ref="M127">IF(ISNUMBER(L127)=FALSE, "",
    IFERROR(
        _xlfn.IFS(
            L127&gt;=10, "改善最優先",
            L127&gt;=7, "改善優先",
            L127&gt;=4, "改善やや優先",
            L127&gt;=1, "改善あまり優先ではない",
            L127=0, "改善必要なし",
            TRUE, "－"
        ),
        "－"
    )
)</f>
        <v/>
      </c>
    </row>
    <row r="128" spans="2:13" ht="82.5" customHeight="1" x14ac:dyDescent="0.55000000000000004">
      <c r="B128" s="10" t="s">
        <v>29</v>
      </c>
      <c r="C128" s="4" t="s">
        <v>99</v>
      </c>
      <c r="D128" s="4" t="s">
        <v>100</v>
      </c>
      <c r="E128" s="3" t="s">
        <v>32</v>
      </c>
      <c r="F128" s="3" t="s">
        <v>29</v>
      </c>
      <c r="G128" s="4" t="s">
        <v>104</v>
      </c>
      <c r="H128" s="33" t="s">
        <v>315</v>
      </c>
      <c r="I128" s="10"/>
      <c r="J128" s="3"/>
      <c r="K128" s="3"/>
      <c r="L128" s="3" t="str">
        <f t="shared" si="1"/>
        <v>　</v>
      </c>
      <c r="M128" s="71" t="str" cm="1">
        <f t="array" ref="M128">IF(ISNUMBER(L128)=FALSE, "",
    IFERROR(
        _xlfn.IFS(
            L128&gt;=10, "改善最優先",
            L128&gt;=7, "改善優先",
            L128&gt;=4, "改善やや優先",
            L128&gt;=1, "改善あまり優先ではない",
            L128=0, "改善必要なし",
            TRUE, "－"
        ),
        "－"
    )
)</f>
        <v/>
      </c>
    </row>
    <row r="129" spans="2:13" ht="82.5" customHeight="1" thickBot="1" x14ac:dyDescent="0.6">
      <c r="B129" s="11" t="s">
        <v>29</v>
      </c>
      <c r="C129" s="13" t="s">
        <v>99</v>
      </c>
      <c r="D129" s="13" t="s">
        <v>101</v>
      </c>
      <c r="E129" s="12" t="s">
        <v>102</v>
      </c>
      <c r="F129" s="12" t="s">
        <v>29</v>
      </c>
      <c r="G129" s="13" t="s">
        <v>105</v>
      </c>
      <c r="H129" s="36" t="s">
        <v>316</v>
      </c>
      <c r="I129" s="11"/>
      <c r="J129" s="12"/>
      <c r="K129" s="12"/>
      <c r="L129" s="12" t="str">
        <f t="shared" si="1"/>
        <v>　</v>
      </c>
      <c r="M129" s="73" t="str" cm="1">
        <f t="array" ref="M129">IF(ISNUMBER(L129)=FALSE, "",
    IFERROR(
        _xlfn.IFS(
            L129&gt;=10, "改善最優先",
            L129&gt;=7, "改善優先",
            L129&gt;=4, "改善やや優先",
            L129&gt;=1, "改善あまり優先ではない",
            L129=0, "改善必要なし",
            TRUE, "－"
        ),
        "－"
    )
)</f>
        <v/>
      </c>
    </row>
    <row r="130" spans="2:13" ht="48.75" customHeight="1" x14ac:dyDescent="0.55000000000000004"/>
    <row r="131" spans="2:13" ht="48.75" customHeight="1" x14ac:dyDescent="0.55000000000000004"/>
  </sheetData>
  <autoFilter ref="B9:M129" xr:uid="{219EBFDB-6C9E-4B97-AB29-8518B0A0556D}"/>
  <phoneticPr fontId="2"/>
  <dataValidations count="3">
    <dataValidation type="list" allowBlank="1" showInputMessage="1" sqref="K10:K129" xr:uid="{E1153C33-B32A-40CB-A1E3-09A9AE19A742}">
      <formula1>"しやすい,あまり,しにくい,"</formula1>
    </dataValidation>
    <dataValidation type="list" allowBlank="1" showInputMessage="1" sqref="J10:J129" xr:uid="{BC214CEE-B759-40A1-BE79-A2D0C9D48B71}">
      <formula1>"大,中,小,"</formula1>
    </dataValidation>
    <dataValidation type="list" allowBlank="1" showInputMessage="1" sqref="I10:I129" xr:uid="{D32E7918-00AC-4CF0-B0CC-B54A2B84BB9A}">
      <formula1>"適合,不適合（一部）,不適合（全く）,"</formula1>
    </dataValidation>
  </dataValidations>
  <pageMargins left="0.70866141732283472" right="0.70866141732283472" top="0.74803149606299213" bottom="0.74803149606299213" header="0.31496062992125984" footer="0.31496062992125984"/>
  <pageSetup paperSize="9" scale="45" fitToHeight="0" orientation="landscape" useFirstPageNumber="1" r:id="rId1"/>
  <headerFoot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EBDD8-517B-4FF9-B974-219B828AE4DB}">
  <sheetPr>
    <pageSetUpPr fitToPage="1"/>
  </sheetPr>
  <dimension ref="A1:N11"/>
  <sheetViews>
    <sheetView tabSelected="1" zoomScale="80" zoomScaleNormal="80" workbookViewId="0">
      <selection activeCell="M3" sqref="M3"/>
    </sheetView>
  </sheetViews>
  <sheetFormatPr defaultColWidth="9" defaultRowHeight="14" x14ac:dyDescent="0.55000000000000004"/>
  <cols>
    <col min="1" max="1" width="2.33203125" style="1" customWidth="1"/>
    <col min="2" max="2" width="4.75" style="1" bestFit="1" customWidth="1"/>
    <col min="3" max="3" width="15.58203125" style="2" customWidth="1"/>
    <col min="4" max="4" width="25" style="2" customWidth="1"/>
    <col min="5" max="7" width="12.5" style="2" customWidth="1"/>
    <col min="8" max="8" width="43.75" style="2" customWidth="1"/>
    <col min="9" max="9" width="56.25" style="2" customWidth="1"/>
    <col min="10" max="14" width="15.58203125" style="2" customWidth="1"/>
    <col min="15" max="16384" width="9" style="1"/>
  </cols>
  <sheetData>
    <row r="1" spans="1:14" ht="60" customHeight="1" x14ac:dyDescent="0.55000000000000004">
      <c r="B1" s="126" t="s">
        <v>632</v>
      </c>
      <c r="C1" s="68" t="s">
        <v>809</v>
      </c>
      <c r="D1" s="68" t="s">
        <v>811</v>
      </c>
      <c r="E1" s="68" t="s">
        <v>812</v>
      </c>
      <c r="F1" s="68" t="s">
        <v>465</v>
      </c>
      <c r="G1" s="68" t="s">
        <v>466</v>
      </c>
      <c r="H1" s="68" t="s">
        <v>813</v>
      </c>
      <c r="I1" s="68" t="s">
        <v>6</v>
      </c>
      <c r="J1" s="68" t="s">
        <v>451</v>
      </c>
      <c r="K1" s="68" t="s">
        <v>831</v>
      </c>
      <c r="L1" s="68" t="s">
        <v>832</v>
      </c>
      <c r="M1" s="68" t="s">
        <v>448</v>
      </c>
      <c r="N1" s="68" t="s">
        <v>634</v>
      </c>
    </row>
    <row r="2" spans="1:14" ht="150" customHeight="1" x14ac:dyDescent="0.55000000000000004">
      <c r="A2" s="2"/>
      <c r="B2" s="4" cm="1">
        <f t="array" ref="B2:N11">_xlfn.LET(
    _xlpm.範囲, HACCP形骸化チェックリスト[],
    _xlpm.点数列, INDEX(_xlpm.範囲,,12),
    _xlpm.数値化, IFERROR(VALUE(_xlpm.点数列), 0),
    _xlpm.除外条件, (_xlpm.点数列&lt;&gt;"") * (_xlpm.数値化&lt;&gt;0),
    _xlpm.フィルタ済, _xlfn._xlws.FILTER(_xlfn.HSTACK(_xlpm.範囲, _xlpm.数値化), _xlpm.除外条件, ""),
    _xlpm.判定, INDEX(_xlpm.フィルタ済, 1, 1),
    IF(_xlpm.判定 = "", "該当なし",
        _xlfn.TAKE(_xlfn.CHOOSECOLS(_xlfn._xlws.SORT(_xlpm.フィルタ済, COLUMNS(_xlpm.フィルタ済), -1), _xlfn.SEQUENCE(1, COLUMNS(_xlpm.範囲))), 10)
    )
)</f>
        <v>2</v>
      </c>
      <c r="C2" s="4" t="str">
        <v>HACCP</v>
      </c>
      <c r="D2" s="4" t="str">
        <v>HACCPのチーム編成</v>
      </c>
      <c r="E2" s="4" t="str">
        <v>活動実態・改善運営</v>
      </c>
      <c r="F2" s="4" t="str">
        <v>事務</v>
      </c>
      <c r="G2" s="4" t="str">
        <v>A基準</v>
      </c>
      <c r="H2" s="4" t="str">
        <v>HACCPチーム会議を定期的かつ継続的に開催し、課題の共有および改善活動を行っている。会議の内容は議事録として作成し、保管している。</v>
      </c>
      <c r="I2" s="4" t="str">
        <v>・HACCPチーム会議を定期的に開催している。
・危害要因分析、CCP管理状況、逸脱事例、改善事項等を協議している。
・協議結果に基づき改善活動を実施している。
・会議議事録を作成している。
・議事録には開催日、出席者、協議内容、決定事項を記載している。
・議事録を保管している。</v>
      </c>
      <c r="J2" s="4" t="str">
        <v>不適合（すべて）</v>
      </c>
      <c r="K2" s="4" t="str">
        <v>影響が大きい</v>
      </c>
      <c r="L2" s="4" t="str">
        <v>やや維持しにくい</v>
      </c>
      <c r="M2" s="4">
        <v>12</v>
      </c>
      <c r="N2" s="4" t="str">
        <v>改善最優先</v>
      </c>
    </row>
    <row r="3" spans="1:14" ht="150" customHeight="1" x14ac:dyDescent="0.55000000000000004">
      <c r="A3" s="2"/>
      <c r="B3" s="4">
        <v>30</v>
      </c>
      <c r="C3" s="4" t="str">
        <v>一般衛生管理</v>
      </c>
      <c r="D3" s="4" t="str">
        <v>施設の衛生管理</v>
      </c>
      <c r="E3" s="4" t="str">
        <v>建築構造物の清掃管理</v>
      </c>
      <c r="F3" s="4" t="str">
        <v>現場</v>
      </c>
      <c r="G3" s="4" t="str">
        <v>AB基準</v>
      </c>
      <c r="H3" s="4" t="str">
        <v>外壁、内壁、天井、床、ドア、シャッター等は定期的に清掃され、清潔な状態が維持されている。終業時には床に水たまりが残らないよう管理している。</v>
      </c>
      <c r="I3" s="4" t="str">
        <v>・外壁、内壁、天井、床、ドア、シャッター等が定期的に清掃され、清潔な状態が維持されている。
・終業時には床面に水たまりが残らないよう管理されている。
・清掃の実施状況が確認され、必要に応じて記録が作成・保管されている。
・清掃不備や異常が確認された場合の対応方法（再清掃、報告等）が定められている。</v>
      </c>
      <c r="J3" s="4" t="str">
        <v>不適合（一部）</v>
      </c>
      <c r="K3" s="4" t="str">
        <v>影響が大きい</v>
      </c>
      <c r="L3" s="4" t="str">
        <v>維持しにくい</v>
      </c>
      <c r="M3" s="4">
        <v>9</v>
      </c>
      <c r="N3" s="4" t="str">
        <v>改善優先</v>
      </c>
    </row>
    <row r="4" spans="1:14" ht="150" customHeight="1" x14ac:dyDescent="0.55000000000000004">
      <c r="A4" s="2"/>
      <c r="B4" s="4">
        <v>31</v>
      </c>
      <c r="C4" s="4" t="str">
        <v>一般衛生管理</v>
      </c>
      <c r="D4" s="4" t="str">
        <v>施設の衛生管理</v>
      </c>
      <c r="E4" s="4" t="str">
        <v>製造エリア清掃管理</v>
      </c>
      <c r="F4" s="4" t="str">
        <v>現場</v>
      </c>
      <c r="G4" s="4" t="str">
        <v>AB基準</v>
      </c>
      <c r="H4" s="4" t="str">
        <v>製造区の各製造エリアについて、清掃・洗浄を定期的に実施している。水洗浄ができないエリアについては、清掃方法を定め、適切に対応している。</v>
      </c>
      <c r="I4" s="4" t="str">
        <v>・製造区の各製造エリアについて、定められた清掃・洗浄が定期的に実施されている。
・水洗浄ができない箇所については、清掃方法が手順として定められている。
・清掃・洗浄の実施状況が確認され、必要に応じて記録が作成・保管されている。
・清掃不備や例外事項が発生した場合の対応方法（再清掃、報告等）が定められている。</v>
      </c>
      <c r="J4" s="4" t="str">
        <v>不適合（一部）</v>
      </c>
      <c r="K4" s="4" t="str">
        <v>影響が大きい</v>
      </c>
      <c r="L4" s="4" t="str">
        <v>維持しにくい</v>
      </c>
      <c r="M4" s="4">
        <v>9</v>
      </c>
      <c r="N4" s="4" t="str">
        <v>改善優先</v>
      </c>
    </row>
    <row r="5" spans="1:14" ht="150" customHeight="1" x14ac:dyDescent="0.55000000000000004">
      <c r="A5" s="2"/>
      <c r="B5" s="4">
        <v>47</v>
      </c>
      <c r="C5" s="4" t="str">
        <v>一般衛生管理</v>
      </c>
      <c r="D5" s="4" t="str">
        <v>設備等の衛生管理</v>
      </c>
      <c r="E5" s="4" t="str">
        <v>換気設備管理</v>
      </c>
      <c r="F5" s="4" t="str">
        <v>現場</v>
      </c>
      <c r="G5" s="4" t="str">
        <v>AB基準</v>
      </c>
      <c r="H5" s="4" t="str">
        <v>換気扇等の外部から接触する箇所には適切なフィルターを設置し、定期的にメンテナンスを実施している。</v>
      </c>
      <c r="I5" s="4" t="str">
        <v>・換気扇や外部接触箇所には適切なフィルターが設置されている。
・フィルターの清掃・交換方法および実施頻度が定められている。
・フィルターの定期的な清掃およびメンテナンスが実施されている。
・清掃・メンテナンスの実施状況は記録として作成・保管され、必要時に確認できる。
・異常や不具合が発見された場合の対応方法（交換、修理、関係部署への報告等）が定められている。</v>
      </c>
      <c r="J5" s="4" t="str">
        <v>不適合（一部）</v>
      </c>
      <c r="K5" s="4" t="str">
        <v>影響が大きい</v>
      </c>
      <c r="L5" s="4" t="str">
        <v>維持しにくい</v>
      </c>
      <c r="M5" s="4">
        <v>9</v>
      </c>
      <c r="N5" s="4" t="str">
        <v>改善優先</v>
      </c>
    </row>
    <row r="6" spans="1:14" ht="150" customHeight="1" x14ac:dyDescent="0.55000000000000004">
      <c r="B6" s="3">
        <v>14</v>
      </c>
      <c r="C6" s="4" t="str">
        <v>HACCP</v>
      </c>
      <c r="D6" s="4" t="str">
        <v>モニタリング方法の設定</v>
      </c>
      <c r="E6" s="4" t="str">
        <v>モニタリング方法の設定・見直し</v>
      </c>
      <c r="F6" s="4" t="str">
        <v>事務</v>
      </c>
      <c r="G6" s="4" t="str">
        <v>AB基準</v>
      </c>
      <c r="H6" s="4" t="str">
        <v>CLのモニタリング方法を定め、定期的に見直している。</v>
      </c>
      <c r="I6" s="4" t="str">
        <v>・CLを確認するためのモニタリング方法を定めている。
・モニタリング方法をHACCPプランに記載している。
・頻度、測定方法、責任者を明示している。
・モニタリング方法の妥当性を定期的に見直している。
・見直し結果を記録している。</v>
      </c>
      <c r="J6" s="4" t="str">
        <v>不適合（一部）</v>
      </c>
      <c r="K6" s="4" t="str">
        <v>影響がある（中程度）</v>
      </c>
      <c r="L6" s="4" t="str">
        <v>維持しにくい</v>
      </c>
      <c r="M6" s="4">
        <v>6</v>
      </c>
      <c r="N6" s="4" t="str">
        <v>改善やや優先</v>
      </c>
    </row>
    <row r="7" spans="1:14" ht="150" customHeight="1" x14ac:dyDescent="0.55000000000000004">
      <c r="B7" s="3">
        <v>25</v>
      </c>
      <c r="C7" s="4" t="str">
        <v>一般衛生管理</v>
      </c>
      <c r="D7" s="4" t="str">
        <v>食品衛生責任者の選任</v>
      </c>
      <c r="E7" s="4" t="str">
        <v>食品衛生責任者の選任体制</v>
      </c>
      <c r="F7" s="4" t="str">
        <v>事務</v>
      </c>
      <c r="G7" s="4" t="str">
        <v>AB基準</v>
      </c>
      <c r="H7" s="4" t="str">
        <v>食品衛生責任者（管理者）が選任されている。</v>
      </c>
      <c r="I7" s="4" t="str">
        <v>・食品衛生責任者が正式に選任されている。
・氏名および責任範囲が明確である。
・食品衛生管理業務を統括する体制が機能している。</v>
      </c>
      <c r="J7" s="4" t="str">
        <v>不適合（一部）</v>
      </c>
      <c r="K7" s="4" t="str">
        <v>影響がある（中程度）</v>
      </c>
      <c r="L7" s="4" t="str">
        <v>維持しにくい</v>
      </c>
      <c r="M7" s="4">
        <v>6</v>
      </c>
      <c r="N7" s="4" t="str">
        <v>改善やや優先</v>
      </c>
    </row>
    <row r="8" spans="1:14" ht="150" customHeight="1" x14ac:dyDescent="0.55000000000000004">
      <c r="B8" s="3">
        <v>3</v>
      </c>
      <c r="C8" s="4" t="str">
        <v>HACCP</v>
      </c>
      <c r="D8" s="4" t="str">
        <v>HACCPのチーム編成</v>
      </c>
      <c r="E8" s="4" t="str">
        <v>力量維持管理</v>
      </c>
      <c r="F8" s="4" t="str">
        <v>事務</v>
      </c>
      <c r="G8" s="4" t="str">
        <v>A基準</v>
      </c>
      <c r="H8" s="4" t="str">
        <v>HACCPチームメンバーは、必要な知識および技能を維持するため、定期的に教育訓練を受けている。</v>
      </c>
      <c r="I8" s="4" t="str">
        <v>・HACCPチームメンバーに必要な知識・技能を明確にしている。
・HACCPに関する教育訓練を計画的に実施している。
・メンバーが定期的に教育訓練を受講している。
・教育訓練の実施記録を保管している。</v>
      </c>
      <c r="J8" s="4" t="str">
        <v>不適合（一部）</v>
      </c>
      <c r="K8" s="4" t="str">
        <v>影響がある（中程度）</v>
      </c>
      <c r="L8" s="4" t="str">
        <v>維持しにくい</v>
      </c>
      <c r="M8" s="4">
        <v>4</v>
      </c>
      <c r="N8" s="4" t="str">
        <v>改善やや優先</v>
      </c>
    </row>
    <row r="9" spans="1:14" ht="150" customHeight="1" x14ac:dyDescent="0.55000000000000004">
      <c r="B9" s="3">
        <v>5</v>
      </c>
      <c r="C9" s="4" t="str">
        <v>HACCP</v>
      </c>
      <c r="D9" s="4" t="str">
        <v>HACCPプラン</v>
      </c>
      <c r="E9" s="4" t="str">
        <v>周知・運用理解</v>
      </c>
      <c r="F9" s="4" t="str">
        <v>事務</v>
      </c>
      <c r="G9" s="4" t="str">
        <v>A基準</v>
      </c>
      <c r="H9" s="4" t="str">
        <v>HACCPプランの内容を、関連する従業員に周知している。</v>
      </c>
      <c r="I9" s="4" t="str">
        <v>・HACCPプランの内容を関係従業員に周知している。
・周知方法（教育、説明会、配布資料等）を定めている。
・周知の実施記録を保管している。
・従業員が担当工程のCCPおよび管理方法を理解していることを確認している。</v>
      </c>
      <c r="J9" s="4" t="str">
        <v>不適合（一部）</v>
      </c>
      <c r="K9" s="4" t="str">
        <v>影響が小さい</v>
      </c>
      <c r="L9" s="4" t="str">
        <v>維持しにくい</v>
      </c>
      <c r="M9" s="4">
        <v>3</v>
      </c>
      <c r="N9" s="4" t="str">
        <v>改善あまり優先ではない</v>
      </c>
    </row>
    <row r="10" spans="1:14" ht="150" customHeight="1" x14ac:dyDescent="0.55000000000000004">
      <c r="B10" s="3">
        <v>15</v>
      </c>
      <c r="C10" s="4" t="str">
        <v>HACCP</v>
      </c>
      <c r="D10" s="4" t="str">
        <v>モニタリング方法の設定</v>
      </c>
      <c r="E10" s="4" t="str">
        <v>モニタリング記録管理</v>
      </c>
      <c r="F10" s="4" t="str">
        <v>事務</v>
      </c>
      <c r="G10" s="4" t="str">
        <v>AB基準</v>
      </c>
      <c r="H10" s="4" t="str">
        <v>HACCPプランごとに、モニタリング結果を記録している。</v>
      </c>
      <c r="I10" s="4" t="str">
        <v>・HACCPプランごとにモニタリング結果を記録している。
・記録に実施者、確認者を記載している。
・記録に測定日時および測定方法を記載している。
・記録を適切に保管している。</v>
      </c>
      <c r="J10" s="4" t="str">
        <v>不適合（一部）</v>
      </c>
      <c r="K10" s="4" t="str">
        <v>影響が小さい</v>
      </c>
      <c r="L10" s="4" t="str">
        <v>維持しにくい</v>
      </c>
      <c r="M10" s="4">
        <v>3</v>
      </c>
      <c r="N10" s="4" t="str">
        <v>改善あまり優先ではない</v>
      </c>
    </row>
    <row r="11" spans="1:14" ht="150" customHeight="1" x14ac:dyDescent="0.55000000000000004">
      <c r="B11" s="3">
        <v>13</v>
      </c>
      <c r="C11" s="4" t="str">
        <v>HACCP</v>
      </c>
      <c r="D11" s="4" t="str">
        <v>管理基準（CL）の設定</v>
      </c>
      <c r="E11" s="4" t="str">
        <v>CL設定</v>
      </c>
      <c r="F11" s="4" t="str">
        <v>事務</v>
      </c>
      <c r="G11" s="4" t="str">
        <v>AB基準</v>
      </c>
      <c r="H11" s="4" t="str">
        <v>各CCPに科学的根拠に基づく管理基準（CL）を設定している。</v>
      </c>
      <c r="I11" s="4" t="str">
        <v>・各CCPごとに管理基準（CL）を設定している。
・CLは法令、指針、試験結果、文献等の科学的根拠に基づいている。
・CL設定の根拠を文書化している。</v>
      </c>
      <c r="J11" s="4" t="str">
        <v>不適合（一部）</v>
      </c>
      <c r="K11" s="4" t="str">
        <v>影響がある（中程度）</v>
      </c>
      <c r="L11" s="4" t="str">
        <v>維持しやすい</v>
      </c>
      <c r="M11" s="4">
        <v>2</v>
      </c>
      <c r="N11" s="4" t="str">
        <v>改善あまり優先ではない</v>
      </c>
    </row>
  </sheetData>
  <phoneticPr fontId="2"/>
  <pageMargins left="0.70866141732283472" right="0.70866141732283472" top="0.74803149606299213" bottom="0.74803149606299213" header="0.31496062992125984" footer="0.31496062992125984"/>
  <pageSetup paperSize="9" scale="45" fitToHeight="0" orientation="landscape" cellComments="asDisplayed"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D496A-35C9-4ED7-89C5-951DE64625EA}">
  <sheetPr>
    <tabColor theme="6" tint="-0.499984740745262"/>
    <pageSetUpPr fitToPage="1"/>
  </sheetPr>
  <dimension ref="B1:G55"/>
  <sheetViews>
    <sheetView view="pageBreakPreview" topLeftCell="A9" zoomScaleNormal="100" zoomScaleSheetLayoutView="100" workbookViewId="0">
      <selection activeCell="O33" sqref="O33"/>
    </sheetView>
  </sheetViews>
  <sheetFormatPr defaultColWidth="9" defaultRowHeight="19.5" customHeight="1" x14ac:dyDescent="0.55000000000000004"/>
  <cols>
    <col min="1" max="1" width="1.08203125" style="1" customWidth="1"/>
    <col min="2" max="2" width="11.83203125" style="1" customWidth="1"/>
    <col min="3" max="3" width="25" style="1" customWidth="1"/>
    <col min="4" max="4" width="11.83203125" style="1" customWidth="1"/>
    <col min="5" max="5" width="25" style="1" customWidth="1"/>
    <col min="6" max="6" width="11.83203125" style="1" bestFit="1" customWidth="1"/>
    <col min="7" max="7" width="25" style="1" customWidth="1"/>
    <col min="8" max="16384" width="9" style="1"/>
  </cols>
  <sheetData>
    <row r="1" spans="2:7" ht="19.5" customHeight="1" x14ac:dyDescent="0.55000000000000004">
      <c r="B1" s="146" t="s">
        <v>333</v>
      </c>
      <c r="C1" s="146"/>
      <c r="D1" s="146"/>
      <c r="E1" s="146"/>
      <c r="F1" s="146"/>
      <c r="G1" s="146"/>
    </row>
    <row r="2" spans="2:7" ht="19.5" customHeight="1" thickBot="1" x14ac:dyDescent="0.6">
      <c r="B2" s="59" t="s">
        <v>8</v>
      </c>
      <c r="C2" s="59" t="str">
        <f>IF(実効性向上チェックリスト!C3&lt;&gt;0,実効性向上チェックリスト!C3,"")</f>
        <v>★★工場</v>
      </c>
      <c r="D2" s="59"/>
      <c r="F2" s="1" t="s">
        <v>330</v>
      </c>
      <c r="G2" s="142">
        <v>46234</v>
      </c>
    </row>
    <row r="3" spans="2:7" ht="19.5" customHeight="1" thickTop="1" thickBot="1" x14ac:dyDescent="0.6"/>
    <row r="4" spans="2:7" ht="19.5" customHeight="1" thickBot="1" x14ac:dyDescent="0.6">
      <c r="B4" s="56" t="s">
        <v>317</v>
      </c>
      <c r="C4" s="61">
        <v>1</v>
      </c>
      <c r="E4" s="57" t="s">
        <v>189</v>
      </c>
      <c r="F4" s="66" t="str">
        <f>改善判定シート!N2</f>
        <v>改善最優先</v>
      </c>
    </row>
    <row r="5" spans="2:7" ht="19.5" customHeight="1" thickBot="1" x14ac:dyDescent="0.6">
      <c r="E5" s="58" t="s">
        <v>318</v>
      </c>
      <c r="F5" s="55">
        <f>改善判定シート!M2</f>
        <v>12</v>
      </c>
    </row>
    <row r="6" spans="2:7" ht="3.75" customHeight="1" x14ac:dyDescent="0.55000000000000004"/>
    <row r="7" spans="2:7" ht="19.5" customHeight="1" x14ac:dyDescent="0.55000000000000004">
      <c r="B7" s="60" t="s">
        <v>321</v>
      </c>
      <c r="C7" s="138">
        <f>IF(実効性向上チェックリスト!I5&lt;&gt;0,実効性向上チェックリスト!I5,"")</f>
        <v>46071</v>
      </c>
    </row>
    <row r="8" spans="2:7" ht="19.5" customHeight="1" x14ac:dyDescent="0.55000000000000004">
      <c r="B8" s="60" t="s">
        <v>810</v>
      </c>
      <c r="C8" s="3" t="str">
        <f>改善判定シート!C2</f>
        <v>HACCP</v>
      </c>
      <c r="D8" s="60" t="s">
        <v>811</v>
      </c>
      <c r="E8" s="67" t="str">
        <f>改善判定シート!D2</f>
        <v>HACCPのチーム編成</v>
      </c>
      <c r="F8" s="60" t="s">
        <v>812</v>
      </c>
      <c r="G8" s="67" t="str">
        <f>IF(改善判定シート!E2&lt;&gt;0,改善判定シート!E2,"")</f>
        <v>活動実態・改善運営</v>
      </c>
    </row>
    <row r="9" spans="2:7" ht="19.5" customHeight="1" x14ac:dyDescent="0.55000000000000004">
      <c r="B9" s="60" t="s">
        <v>319</v>
      </c>
      <c r="C9" s="3" t="str">
        <f>改善判定シート!F2</f>
        <v>事務</v>
      </c>
      <c r="D9" s="60" t="s">
        <v>320</v>
      </c>
      <c r="E9" s="3" t="str">
        <f>改善判定シート!G2</f>
        <v>A基準</v>
      </c>
    </row>
    <row r="10" spans="2:7" ht="19.5" customHeight="1" x14ac:dyDescent="0.55000000000000004">
      <c r="B10" s="60" t="s">
        <v>322</v>
      </c>
      <c r="C10" s="3" t="str">
        <f>改善判定シート!J2</f>
        <v>不適合（すべて）</v>
      </c>
      <c r="D10" s="60" t="s">
        <v>847</v>
      </c>
      <c r="E10" s="3" t="str">
        <f>改善判定シート!K2</f>
        <v>影響が大きい</v>
      </c>
      <c r="F10" s="60" t="s">
        <v>848</v>
      </c>
      <c r="G10" s="3" t="str">
        <f>改善判定シート!L2</f>
        <v>やや維持しにくい</v>
      </c>
    </row>
    <row r="11" spans="2:7" ht="3.75" customHeight="1" x14ac:dyDescent="0.55000000000000004"/>
    <row r="12" spans="2:7" ht="19.5" customHeight="1" x14ac:dyDescent="0.55000000000000004">
      <c r="B12" s="156" t="s">
        <v>813</v>
      </c>
      <c r="C12" s="149" t="str">
        <f>改善判定シート!H2</f>
        <v>HACCPチーム会議を定期的かつ継続的に開催し、課題の共有および改善活動を行っている。会議の内容は議事録として作成し、保管している。</v>
      </c>
      <c r="D12" s="149"/>
      <c r="E12" s="149"/>
      <c r="F12" s="149"/>
      <c r="G12" s="149"/>
    </row>
    <row r="13" spans="2:7" ht="19.5" customHeight="1" x14ac:dyDescent="0.55000000000000004">
      <c r="B13" s="156"/>
      <c r="C13" s="149"/>
      <c r="D13" s="149"/>
      <c r="E13" s="149"/>
      <c r="F13" s="149"/>
      <c r="G13" s="149"/>
    </row>
    <row r="14" spans="2:7" ht="19.5" customHeight="1" x14ac:dyDescent="0.55000000000000004">
      <c r="B14" s="156" t="s">
        <v>6</v>
      </c>
      <c r="C14" s="149" t="str">
        <f>改善判定シート!I2</f>
        <v>・HACCPチーム会議を定期的に開催している。
・危害要因分析、CCP管理状況、逸脱事例、改善事項等を協議している。
・協議結果に基づき改善活動を実施している。
・会議議事録を作成している。
・議事録には開催日、出席者、協議内容、決定事項を記載している。
・議事録を保管している。</v>
      </c>
      <c r="D14" s="149"/>
      <c r="E14" s="149"/>
      <c r="F14" s="149"/>
      <c r="G14" s="149"/>
    </row>
    <row r="15" spans="2:7" ht="19.5" customHeight="1" x14ac:dyDescent="0.55000000000000004">
      <c r="B15" s="156"/>
      <c r="C15" s="149"/>
      <c r="D15" s="149"/>
      <c r="E15" s="149"/>
      <c r="F15" s="149"/>
      <c r="G15" s="149"/>
    </row>
    <row r="16" spans="2:7" ht="19.5" customHeight="1" x14ac:dyDescent="0.55000000000000004">
      <c r="B16" s="156"/>
      <c r="C16" s="149"/>
      <c r="D16" s="149"/>
      <c r="E16" s="149"/>
      <c r="F16" s="149"/>
      <c r="G16" s="149"/>
    </row>
    <row r="17" spans="2:7" ht="19.5" customHeight="1" x14ac:dyDescent="0.55000000000000004">
      <c r="B17" s="156"/>
      <c r="C17" s="149"/>
      <c r="D17" s="149"/>
      <c r="E17" s="149"/>
      <c r="F17" s="149"/>
      <c r="G17" s="149"/>
    </row>
    <row r="18" spans="2:7" ht="19.5" customHeight="1" x14ac:dyDescent="0.55000000000000004">
      <c r="B18" s="156"/>
      <c r="C18" s="149"/>
      <c r="D18" s="149"/>
      <c r="E18" s="149"/>
      <c r="F18" s="149"/>
      <c r="G18" s="149"/>
    </row>
    <row r="19" spans="2:7" ht="3.75" customHeight="1" x14ac:dyDescent="0.55000000000000004"/>
    <row r="20" spans="2:7" ht="19.5" customHeight="1" x14ac:dyDescent="0.55000000000000004">
      <c r="B20" s="147" t="s">
        <v>849</v>
      </c>
      <c r="C20" s="149" t="s">
        <v>820</v>
      </c>
      <c r="D20" s="149"/>
      <c r="E20" s="149"/>
      <c r="F20" s="149"/>
      <c r="G20" s="149"/>
    </row>
    <row r="21" spans="2:7" ht="19.5" customHeight="1" x14ac:dyDescent="0.55000000000000004">
      <c r="B21" s="147"/>
      <c r="C21" s="149"/>
      <c r="D21" s="149"/>
      <c r="E21" s="149"/>
      <c r="F21" s="149"/>
      <c r="G21" s="149"/>
    </row>
    <row r="22" spans="2:7" ht="19.5" customHeight="1" x14ac:dyDescent="0.55000000000000004">
      <c r="B22" s="147"/>
      <c r="C22" s="149"/>
      <c r="D22" s="149"/>
      <c r="E22" s="149"/>
      <c r="F22" s="149"/>
      <c r="G22" s="149"/>
    </row>
    <row r="23" spans="2:7" ht="19.5" customHeight="1" x14ac:dyDescent="0.55000000000000004">
      <c r="B23" s="147"/>
      <c r="C23" s="149"/>
      <c r="D23" s="149"/>
      <c r="E23" s="149"/>
      <c r="F23" s="149"/>
      <c r="G23" s="149"/>
    </row>
    <row r="24" spans="2:7" ht="19.5" customHeight="1" x14ac:dyDescent="0.55000000000000004">
      <c r="B24" s="147"/>
      <c r="C24" s="149"/>
      <c r="D24" s="149"/>
      <c r="E24" s="149"/>
      <c r="F24" s="149"/>
      <c r="G24" s="149"/>
    </row>
    <row r="25" spans="2:7" ht="19.5" customHeight="1" x14ac:dyDescent="0.55000000000000004">
      <c r="B25" s="147" t="s">
        <v>334</v>
      </c>
      <c r="C25" s="149" t="s">
        <v>821</v>
      </c>
      <c r="D25" s="149"/>
      <c r="E25" s="149"/>
      <c r="F25" s="149"/>
      <c r="G25" s="149"/>
    </row>
    <row r="26" spans="2:7" ht="19.5" customHeight="1" x14ac:dyDescent="0.55000000000000004">
      <c r="B26" s="147"/>
      <c r="C26" s="149"/>
      <c r="D26" s="149"/>
      <c r="E26" s="149"/>
      <c r="F26" s="149"/>
      <c r="G26" s="149"/>
    </row>
    <row r="27" spans="2:7" ht="19.5" customHeight="1" x14ac:dyDescent="0.55000000000000004">
      <c r="B27" s="147"/>
      <c r="C27" s="149"/>
      <c r="D27" s="149"/>
      <c r="E27" s="149"/>
      <c r="F27" s="149"/>
      <c r="G27" s="149"/>
    </row>
    <row r="28" spans="2:7" ht="19.5" customHeight="1" x14ac:dyDescent="0.55000000000000004">
      <c r="B28" s="147"/>
      <c r="C28" s="149"/>
      <c r="D28" s="149"/>
      <c r="E28" s="149"/>
      <c r="F28" s="149"/>
      <c r="G28" s="149"/>
    </row>
    <row r="29" spans="2:7" ht="19.5" customHeight="1" x14ac:dyDescent="0.55000000000000004">
      <c r="B29" s="148"/>
      <c r="C29" s="150"/>
      <c r="D29" s="150"/>
      <c r="E29" s="150"/>
      <c r="F29" s="150"/>
      <c r="G29" s="150"/>
    </row>
    <row r="30" spans="2:7" ht="19.5" customHeight="1" x14ac:dyDescent="0.55000000000000004">
      <c r="B30" s="147" t="s">
        <v>441</v>
      </c>
      <c r="C30" s="149" t="s">
        <v>824</v>
      </c>
      <c r="D30" s="149"/>
      <c r="E30" s="149"/>
      <c r="F30" s="149"/>
      <c r="G30" s="149"/>
    </row>
    <row r="31" spans="2:7" ht="19.5" customHeight="1" x14ac:dyDescent="0.55000000000000004">
      <c r="B31" s="147"/>
      <c r="C31" s="149"/>
      <c r="D31" s="149"/>
      <c r="E31" s="149"/>
      <c r="F31" s="149"/>
      <c r="G31" s="149"/>
    </row>
    <row r="32" spans="2:7" ht="19.5" customHeight="1" x14ac:dyDescent="0.55000000000000004">
      <c r="B32" s="147"/>
      <c r="C32" s="149"/>
      <c r="D32" s="149"/>
      <c r="E32" s="149"/>
      <c r="F32" s="149"/>
      <c r="G32" s="149"/>
    </row>
    <row r="33" spans="2:7" ht="19.5" customHeight="1" x14ac:dyDescent="0.55000000000000004">
      <c r="B33" s="147"/>
      <c r="C33" s="149"/>
      <c r="D33" s="149"/>
      <c r="E33" s="149"/>
      <c r="F33" s="149"/>
      <c r="G33" s="149"/>
    </row>
    <row r="34" spans="2:7" ht="19.5" customHeight="1" x14ac:dyDescent="0.55000000000000004">
      <c r="B34" s="148"/>
      <c r="C34" s="150"/>
      <c r="D34" s="150"/>
      <c r="E34" s="150"/>
      <c r="F34" s="150"/>
      <c r="G34" s="150"/>
    </row>
    <row r="35" spans="2:7" ht="19.5" customHeight="1" x14ac:dyDescent="0.55000000000000004">
      <c r="B35" s="112" t="s">
        <v>443</v>
      </c>
      <c r="C35" s="139">
        <v>46082</v>
      </c>
      <c r="D35" s="114" t="s">
        <v>335</v>
      </c>
      <c r="E35" s="140">
        <v>46173</v>
      </c>
      <c r="F35" s="112"/>
      <c r="G35" s="87"/>
    </row>
    <row r="36" spans="2:7" ht="19.5" customHeight="1" thickBot="1" x14ac:dyDescent="0.6">
      <c r="B36" s="116" t="s">
        <v>442</v>
      </c>
      <c r="C36" s="141" t="s">
        <v>822</v>
      </c>
      <c r="D36" s="118" t="s">
        <v>327</v>
      </c>
      <c r="E36" s="173" t="s">
        <v>823</v>
      </c>
      <c r="F36" s="174"/>
      <c r="G36" s="175"/>
    </row>
    <row r="37" spans="2:7" ht="19.5" customHeight="1" x14ac:dyDescent="0.55000000000000004">
      <c r="B37" s="157" t="s">
        <v>444</v>
      </c>
      <c r="C37" s="160" t="s">
        <v>825</v>
      </c>
      <c r="D37" s="161"/>
      <c r="E37" s="161"/>
      <c r="F37" s="161"/>
      <c r="G37" s="162"/>
    </row>
    <row r="38" spans="2:7" ht="19.5" customHeight="1" x14ac:dyDescent="0.55000000000000004">
      <c r="B38" s="158"/>
      <c r="C38" s="163"/>
      <c r="D38" s="164"/>
      <c r="E38" s="164"/>
      <c r="F38" s="164"/>
      <c r="G38" s="165"/>
    </row>
    <row r="39" spans="2:7" ht="19.5" customHeight="1" x14ac:dyDescent="0.55000000000000004">
      <c r="B39" s="158"/>
      <c r="C39" s="163"/>
      <c r="D39" s="164"/>
      <c r="E39" s="164"/>
      <c r="F39" s="164"/>
      <c r="G39" s="165"/>
    </row>
    <row r="40" spans="2:7" ht="19.5" customHeight="1" x14ac:dyDescent="0.55000000000000004">
      <c r="B40" s="158"/>
      <c r="C40" s="163"/>
      <c r="D40" s="164"/>
      <c r="E40" s="164"/>
      <c r="F40" s="164"/>
      <c r="G40" s="165"/>
    </row>
    <row r="41" spans="2:7" ht="19.5" customHeight="1" x14ac:dyDescent="0.55000000000000004">
      <c r="B41" s="159"/>
      <c r="C41" s="166"/>
      <c r="D41" s="167"/>
      <c r="E41" s="167"/>
      <c r="F41" s="167"/>
      <c r="G41" s="168"/>
    </row>
    <row r="42" spans="2:7" ht="19.5" customHeight="1" x14ac:dyDescent="0.55000000000000004">
      <c r="B42" s="119" t="s">
        <v>331</v>
      </c>
      <c r="C42" s="139">
        <v>46091</v>
      </c>
      <c r="D42" s="114" t="s">
        <v>335</v>
      </c>
      <c r="E42" s="140">
        <v>46112</v>
      </c>
      <c r="F42" s="112"/>
      <c r="G42" s="88"/>
    </row>
    <row r="43" spans="2:7" ht="19.5" customHeight="1" x14ac:dyDescent="0.55000000000000004">
      <c r="B43" s="169" t="s">
        <v>332</v>
      </c>
      <c r="C43" s="170" t="s">
        <v>826</v>
      </c>
      <c r="D43" s="171"/>
      <c r="E43" s="171"/>
      <c r="F43" s="171"/>
      <c r="G43" s="172"/>
    </row>
    <row r="44" spans="2:7" ht="19.5" customHeight="1" x14ac:dyDescent="0.55000000000000004">
      <c r="B44" s="158"/>
      <c r="C44" s="163"/>
      <c r="D44" s="164"/>
      <c r="E44" s="164"/>
      <c r="F44" s="164"/>
      <c r="G44" s="165"/>
    </row>
    <row r="45" spans="2:7" ht="19.5" customHeight="1" x14ac:dyDescent="0.55000000000000004">
      <c r="B45" s="158"/>
      <c r="C45" s="163"/>
      <c r="D45" s="164"/>
      <c r="E45" s="164"/>
      <c r="F45" s="164"/>
      <c r="G45" s="165"/>
    </row>
    <row r="46" spans="2:7" ht="19.5" customHeight="1" x14ac:dyDescent="0.55000000000000004">
      <c r="B46" s="158"/>
      <c r="C46" s="163"/>
      <c r="D46" s="164"/>
      <c r="E46" s="164"/>
      <c r="F46" s="164"/>
      <c r="G46" s="165"/>
    </row>
    <row r="47" spans="2:7" ht="19.5" customHeight="1" x14ac:dyDescent="0.55000000000000004">
      <c r="B47" s="159"/>
      <c r="C47" s="166"/>
      <c r="D47" s="167"/>
      <c r="E47" s="167"/>
      <c r="F47" s="167"/>
      <c r="G47" s="168"/>
    </row>
    <row r="48" spans="2:7" ht="19.5" customHeight="1" x14ac:dyDescent="0.55000000000000004">
      <c r="B48" s="151" t="s">
        <v>325</v>
      </c>
      <c r="C48" s="149"/>
      <c r="D48" s="149"/>
      <c r="E48" s="149"/>
      <c r="F48" s="149"/>
      <c r="G48" s="153"/>
    </row>
    <row r="49" spans="2:7" ht="19.5" customHeight="1" x14ac:dyDescent="0.55000000000000004">
      <c r="B49" s="151"/>
      <c r="C49" s="149"/>
      <c r="D49" s="149"/>
      <c r="E49" s="149"/>
      <c r="F49" s="149"/>
      <c r="G49" s="153"/>
    </row>
    <row r="50" spans="2:7" ht="19.5" customHeight="1" x14ac:dyDescent="0.55000000000000004">
      <c r="B50" s="151"/>
      <c r="C50" s="149"/>
      <c r="D50" s="149"/>
      <c r="E50" s="149"/>
      <c r="F50" s="149"/>
      <c r="G50" s="153"/>
    </row>
    <row r="51" spans="2:7" ht="19.5" customHeight="1" x14ac:dyDescent="0.55000000000000004">
      <c r="B51" s="151"/>
      <c r="C51" s="149"/>
      <c r="D51" s="149"/>
      <c r="E51" s="149"/>
      <c r="F51" s="149"/>
      <c r="G51" s="153"/>
    </row>
    <row r="52" spans="2:7" ht="19.5" customHeight="1" thickBot="1" x14ac:dyDescent="0.6">
      <c r="B52" s="152"/>
      <c r="C52" s="154"/>
      <c r="D52" s="154"/>
      <c r="E52" s="154"/>
      <c r="F52" s="154"/>
      <c r="G52" s="155"/>
    </row>
    <row r="53" spans="2:7" ht="3.75" customHeight="1" thickBot="1" x14ac:dyDescent="0.6"/>
    <row r="54" spans="2:7" ht="19.5" customHeight="1" x14ac:dyDescent="0.55000000000000004">
      <c r="B54" s="57" t="s">
        <v>328</v>
      </c>
      <c r="C54" s="143">
        <v>46236</v>
      </c>
      <c r="D54" s="64" t="s">
        <v>328</v>
      </c>
      <c r="E54" s="144">
        <v>46235</v>
      </c>
      <c r="F54" s="57" t="s">
        <v>328</v>
      </c>
      <c r="G54" s="143">
        <v>46234</v>
      </c>
    </row>
    <row r="55" spans="2:7" ht="19.5" customHeight="1" thickBot="1" x14ac:dyDescent="0.6">
      <c r="B55" s="58" t="s">
        <v>326</v>
      </c>
      <c r="C55" s="55" t="s">
        <v>828</v>
      </c>
      <c r="D55" s="65" t="s">
        <v>323</v>
      </c>
      <c r="E55" s="63" t="s">
        <v>827</v>
      </c>
      <c r="F55" s="58" t="s">
        <v>327</v>
      </c>
      <c r="G55" s="145" t="s">
        <v>823</v>
      </c>
    </row>
  </sheetData>
  <mergeCells count="18">
    <mergeCell ref="B48:B52"/>
    <mergeCell ref="C48:G52"/>
    <mergeCell ref="B12:B13"/>
    <mergeCell ref="C12:G13"/>
    <mergeCell ref="B14:B18"/>
    <mergeCell ref="C14:G18"/>
    <mergeCell ref="B20:B24"/>
    <mergeCell ref="C20:G24"/>
    <mergeCell ref="B37:B41"/>
    <mergeCell ref="C37:G41"/>
    <mergeCell ref="B43:B47"/>
    <mergeCell ref="C43:G47"/>
    <mergeCell ref="E36:G36"/>
    <mergeCell ref="B1:G1"/>
    <mergeCell ref="B25:B29"/>
    <mergeCell ref="C25:G29"/>
    <mergeCell ref="B30:B34"/>
    <mergeCell ref="C30:G34"/>
  </mergeCells>
  <phoneticPr fontId="2"/>
  <pageMargins left="0.70866141732283472" right="0.70866141732283472" top="0.74803149606299213" bottom="0.74803149606299213" header="0.31496062992125984" footer="0.31496062992125984"/>
  <pageSetup paperSize="9" scale="77" fitToHeight="0" orientation="landscape"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vt:i4>
      </vt:variant>
    </vt:vector>
  </HeadingPairs>
  <TitlesOfParts>
    <vt:vector size="19" baseType="lpstr">
      <vt:lpstr>形骸化チェックリスト (2)</vt:lpstr>
      <vt:lpstr>形骸化チェックリスト (20260302)</vt:lpstr>
      <vt:lpstr>形骸化チェックリスト（塚本様修正・加筆）</vt:lpstr>
      <vt:lpstr>実効性向上チェックリスト</vt:lpstr>
      <vt:lpstr>形骸化チェックリスト【修正版】 (2)</vt:lpstr>
      <vt:lpstr>形骸化チェックリスト【修正版】</vt:lpstr>
      <vt:lpstr>形骸化チェックリスト旧</vt:lpstr>
      <vt:lpstr>改善判定シート</vt:lpstr>
      <vt:lpstr>改善優先度1位レポ</vt:lpstr>
      <vt:lpstr>改善優先度2位レポ</vt:lpstr>
      <vt:lpstr>改善優先度3位レポ</vt:lpstr>
      <vt:lpstr>改善優先度4位レポ</vt:lpstr>
      <vt:lpstr>改善優先度5位レポ</vt:lpstr>
      <vt:lpstr>改善優先度レポフォーム</vt:lpstr>
      <vt:lpstr>改善優先度1位レポ!Print_Area</vt:lpstr>
      <vt:lpstr>'形骸化チェックリスト (2)'!Print_Titles</vt:lpstr>
      <vt:lpstr>'形骸化チェックリスト (20260302)'!Print_Titles</vt:lpstr>
      <vt:lpstr>'形骸化チェックリスト（塚本様修正・加筆）'!Print_Titles</vt:lpstr>
      <vt:lpstr>実効性向上チェックリスト!Print_Titles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博之 小野</dc:creator>
  <cp:lastModifiedBy>徹 大野</cp:lastModifiedBy>
  <cp:lastPrinted>2026-06-04T12:58:57Z</cp:lastPrinted>
  <dcterms:created xsi:type="dcterms:W3CDTF">2026-01-11T05:46:27Z</dcterms:created>
  <dcterms:modified xsi:type="dcterms:W3CDTF">2026-06-05T01:44:19Z</dcterms:modified>
</cp:coreProperties>
</file>